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1428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E117" i="1"/>
  <c r="H119" i="1"/>
  <c r="G119" i="1"/>
  <c r="F119" i="1"/>
  <c r="F117" i="1" s="1"/>
  <c r="E119" i="1"/>
  <c r="D119" i="1"/>
  <c r="H81" i="1"/>
  <c r="F81" i="1"/>
  <c r="D81" i="1"/>
  <c r="H42" i="1"/>
  <c r="G42" i="1"/>
  <c r="F42" i="1"/>
  <c r="E42" i="1"/>
  <c r="D42" i="1"/>
  <c r="H47" i="1"/>
  <c r="G47" i="1"/>
  <c r="F47" i="1"/>
  <c r="E47" i="1"/>
  <c r="D47" i="1"/>
  <c r="H77" i="1"/>
  <c r="G77" i="1"/>
  <c r="F77" i="1"/>
  <c r="E77" i="1"/>
  <c r="D77" i="1"/>
  <c r="H83" i="1"/>
  <c r="G83" i="1"/>
  <c r="G81" i="1" s="1"/>
  <c r="F83" i="1"/>
  <c r="E83" i="1"/>
  <c r="E81" i="1" s="1"/>
  <c r="D83" i="1"/>
  <c r="H99" i="1"/>
  <c r="H97" i="1" s="1"/>
  <c r="G99" i="1"/>
  <c r="G97" i="1" s="1"/>
  <c r="F99" i="1"/>
  <c r="F97" i="1" s="1"/>
  <c r="E99" i="1"/>
  <c r="E97" i="1" s="1"/>
  <c r="D99" i="1"/>
  <c r="D97" i="1" s="1"/>
  <c r="H109" i="1"/>
  <c r="G109" i="1"/>
  <c r="F109" i="1"/>
  <c r="E109" i="1"/>
  <c r="D109" i="1"/>
  <c r="H122" i="1"/>
  <c r="H117" i="1" s="1"/>
  <c r="G122" i="1"/>
  <c r="G117" i="1" s="1"/>
  <c r="F122" i="1"/>
  <c r="E122" i="1"/>
  <c r="D122" i="1"/>
  <c r="D117" i="1" s="1"/>
  <c r="H128" i="1"/>
  <c r="G128" i="1"/>
  <c r="G126" i="1" s="1"/>
  <c r="F128" i="1"/>
  <c r="E128" i="1"/>
  <c r="E126" i="1" s="1"/>
  <c r="D128" i="1"/>
  <c r="H133" i="1"/>
  <c r="H126" i="1" s="1"/>
  <c r="G133" i="1"/>
  <c r="F133" i="1"/>
  <c r="F126" i="1" s="1"/>
  <c r="E133" i="1"/>
  <c r="D133" i="1"/>
  <c r="D126" i="1" s="1"/>
  <c r="H10" i="1"/>
  <c r="H8" i="1" s="1"/>
  <c r="G10" i="1"/>
  <c r="G8" i="1" s="1"/>
  <c r="F10" i="1"/>
  <c r="F8" i="1" s="1"/>
  <c r="E10" i="1"/>
  <c r="E8" i="1" s="1"/>
  <c r="D10" i="1"/>
  <c r="D8" i="1" s="1"/>
  <c r="D7" i="1" l="1"/>
  <c r="F135" i="1"/>
  <c r="E135" i="1"/>
  <c r="D135" i="1"/>
  <c r="H135" i="1"/>
  <c r="G135" i="1"/>
</calcChain>
</file>

<file path=xl/sharedStrings.xml><?xml version="1.0" encoding="utf-8"?>
<sst xmlns="http://schemas.openxmlformats.org/spreadsheetml/2006/main" count="192" uniqueCount="182">
  <si>
    <t>Приоритет/Цел/Мярка</t>
  </si>
  <si>
    <t>Наименование на проекта или дейностите</t>
  </si>
  <si>
    <t>Очакван резултат в края на годината</t>
  </si>
  <si>
    <t>Всичко средства, хил.лв.</t>
  </si>
  <si>
    <t>Източници на финансиране</t>
  </si>
  <si>
    <t>ОБ</t>
  </si>
  <si>
    <t>РБ</t>
  </si>
  <si>
    <t>фонд ЕС</t>
  </si>
  <si>
    <t>Друго</t>
  </si>
  <si>
    <t>Дейности:</t>
  </si>
  <si>
    <t>Мярка 2.1.2: Подобряване на водоснабдяването и канализацията и пречистването на отпадните води в проблемни населени места и квартали</t>
  </si>
  <si>
    <t>Мярка 2.1.3: Подобряване на състоянието и МТБ на образователната, здравната, социалната, културната и спортна инфраструктура в общината</t>
  </si>
  <si>
    <t>Мярка 2.2.1.: Информационно обезпечаване на учебните заведения и разширяване на извънкласни и извънучилищни форми на заниманията на деца и младежи</t>
  </si>
  <si>
    <t>Мярка 2.3.1.: Поддържане качеството на социалните услуги и създаване на нови</t>
  </si>
  <si>
    <t>Мярка 2.3.3.: Ограничаване на безработицата и повишаване на икономическата активност на населението</t>
  </si>
  <si>
    <t>Мярка 2.4.5.: Развитие на урбанизираните територии, зелената система и възстановяване и опазване на зелените площи в общината</t>
  </si>
  <si>
    <t>Мярка 2.1.1: Разширяване и модернизация на местната транспортна инфраструктура -  пътна мрежа, публичен транспорт</t>
  </si>
  <si>
    <t>Ремонт на уличната мрежа в община Долна Митрополия</t>
  </si>
  <si>
    <t>Подобряване при необходимост на експлоатационното състояние на общинската пътна мрежа</t>
  </si>
  <si>
    <t>Ремонт, подобряване на материалната база и оборудването в училищата в общината</t>
  </si>
  <si>
    <t>Ремонт, подобряване на материалната база и оборудването на детски градини и ясли</t>
  </si>
  <si>
    <t>Ремонт и обновяване на оборудването на здравните заведения в общината</t>
  </si>
  <si>
    <t>Ремонт на читалищни сгради и модернизиране на библиотеките в общината</t>
  </si>
  <si>
    <t>Възстановяване/обновяване на спортната инфраструктура</t>
  </si>
  <si>
    <t>Устройване, облагородяване и поддръжка на гробищните паркове</t>
  </si>
  <si>
    <t>Мярка 2.1.4.: Подобряване на енергийната ефективност на база използването на алтернативни източници на енергия</t>
  </si>
  <si>
    <t>Енергийно  саниране на големите обществени сгради</t>
  </si>
  <si>
    <t>Разширяване на извънкласните и извънучилищни форми за привличане на интереса на децата към училището и знанието</t>
  </si>
  <si>
    <t>Насърчаване на практикуването на различни видове спорт при децата</t>
  </si>
  <si>
    <t>Усъвършенстване на съществуващите социални услуги в общината</t>
  </si>
  <si>
    <t>Осигуряване на възможност за нов старт на лицата, останали без работа</t>
  </si>
  <si>
    <t>Реализиране на програми за трудова реинтеграция</t>
  </si>
  <si>
    <t>Разработване на ОУП на общината</t>
  </si>
  <si>
    <t>Реставриране, опазване и адаптиране на недвижимите културни ценности на територията на общината и терените около тях</t>
  </si>
  <si>
    <t>Мярка 2.5.2.: Развитие на туристическите продукти, туристическото предлагане и различните форми на туризъм – еко, ловен и риболовен, културен, конгресен, бизнес и селски</t>
  </si>
  <si>
    <t>Утвърждаване на културните събития и фестивали в общината и подпомагане организирането на нови</t>
  </si>
  <si>
    <t>Въвеждане на Програма “Ваканция”- за информираност и достъпност за възможности за практикуване на спорт в свободното време</t>
  </si>
  <si>
    <t>Ремонт и обновяване на специализираните социални заведения</t>
  </si>
  <si>
    <t>Ремонт, подобряване на материалната база и оборудването на административни сгради</t>
  </si>
  <si>
    <t>Общо:</t>
  </si>
  <si>
    <t>Общинска декада на културата и изкуството в гр. Тръстеник</t>
  </si>
  <si>
    <t>Подобряване сигурността на гражданите</t>
  </si>
  <si>
    <t>Мярка 2.5.1.: Консервация, опазване, експониране и повишаване на атрактивността на природно културното наследство</t>
  </si>
  <si>
    <t>Приложение 1</t>
  </si>
  <si>
    <t xml:space="preserve">ИЗПЪЛНЕНИЕ НА ОБЩИНСКИ ПЛАН ЗА РАЗВИТИЕ ЗА 2015г. </t>
  </si>
  <si>
    <t>Ремонт на стълбищна клетка на Административно търговска сграда с пл. № 363 в кв.34, УПИ ІІ на гр. Долна Митрополия</t>
  </si>
  <si>
    <t>Подмяна дограма на кметство Ставерци</t>
  </si>
  <si>
    <t>Ремонт покрив на ОДЗ "Здравец" гр. Долна Митрополия - ІІ етап.</t>
  </si>
  <si>
    <t>Ремонт  на покрив на ОДЗ „Щастливо детство”  гр. Тръстеник</t>
  </si>
  <si>
    <t>Ремонт на покрив на кухня - столова на ОУ "Христо Ботев"  в с. Комарево</t>
  </si>
  <si>
    <t>Въвеждане на мерки за енергийна ефективност чрез подмяна на котел в СОУ"Евл. Георгиев", филиал- НУ " Св.Св. Кирил и Методий", УПИ I - 394, кв.86  гр. Тръстеник</t>
  </si>
  <si>
    <t>Въвеждане на мерки за енергийна ефективностчрез подмяна на котел в ОДЗ"Здравец",ул." Христо Ботев" № 4, гр. Долна Митрополия</t>
  </si>
  <si>
    <t>Въвеждане на мерки за енергийна ефективностчрез подмяна на котел в ОДЗ"Щастливо детство",ул." Св.Св. Кирил и Методий" № 4, гр. Тръстеник</t>
  </si>
  <si>
    <t>Ремотн ЦДГ "Слънце" с. Ореховица</t>
  </si>
  <si>
    <t>Преустройство на съществуващ ресторант в помещение за "Социален патронаж" в село Крушовене - І - ви етап</t>
  </si>
  <si>
    <t>Разширение на ДСП гр. Долна Митрополия - ППР</t>
  </si>
  <si>
    <t>Реконструкцията на водопроводната мрежа в селата Подем и Рибен, община Долна Митрополия, обл. Плевен</t>
  </si>
  <si>
    <t>Бетониране на улица "Христо Ботев" с. Байкал от ОТ 52 до ОТ 53</t>
  </si>
  <si>
    <t>Ремонт на улица "Стара планина" в с.Брегаре  от ОТ 20  до ОТ 36</t>
  </si>
  <si>
    <t>Ремонт на улица  "Хаджи Димитър" в с. Горна Митрополия от ОТ 158  до ОТ 81</t>
  </si>
  <si>
    <t>Ремонт на улица "Панайот Хитов" в с. Горна Митрополия  от ОТ 184 а  до ОТ 241</t>
  </si>
  <si>
    <t>Ремонт на улица "Христо Ботев" в с. Горна Митрополия от ОТ 20   до ОТ 179</t>
  </si>
  <si>
    <t>Ремонт на ул. Възраждане в с. Гостиля от ОТ 147   до ОТ 133</t>
  </si>
  <si>
    <t>Бетониране на част от улица "Дунав"  в с. Подем от ОТ 44   до ОТ 115</t>
  </si>
  <si>
    <t>Ремонт улица "Цанко Церковски" в  с. Ореховица от ОТ 154   до ОТ 45</t>
  </si>
  <si>
    <t>Ремонт улица от ОК 375 до ОК 386  в  с. Ореховица</t>
  </si>
  <si>
    <t>Ремонт на улица "Кочо Честименски" с. Ставерци от ОТ 82   до ОТ 102</t>
  </si>
  <si>
    <t>Ремонт тротоарни настилки  от ОК 121 през ОК 120 до ОК 307 в с. Комарево</t>
  </si>
  <si>
    <t>Ремонт отводнителен канал по ул. "Пирин" от ОТ 26  до ОТ 24, с. Комарево, община Долна Митрополия</t>
  </si>
  <si>
    <t>Ремонт отводнителен канал по ул. "Лозница" от ОТ 138  до ОТ 139, с. Комарево, община Долна Митрополия</t>
  </si>
  <si>
    <t>Благоустрояване на централен градски площад на гр. Долна Митрополия - ППР</t>
  </si>
  <si>
    <t>Въвеждане на мерки за енергийна ефективност- етап 1- топлоснабдяване, отоппление и вентилация за читалище "Неофит Рилски" гр. Тръстеник ППР</t>
  </si>
  <si>
    <t>Ремонт на път № РVN 2046 - / ІІІ - 118, Подем - Долна Митрополия /  - Биволаре / РVN 1042 /от км 0 + 000 до км 1 + 800.</t>
  </si>
  <si>
    <t>Ремонт път № РVN 1042 - / РVN 1041 / Рибен - Божурица - Граница общ. ( Долна Митрополия - Плевен ) - Опанец / ІІІ - 3004 / от км 0+000 до км 3+470</t>
  </si>
  <si>
    <t>Ремонт път № РVN 1042 - / РVN 1041 / Рибен - Божурица - Граница общ. ( Долна Митрополия - Плевен ) - Опанец / ІІІ - 3004 / от км.8+750 до км 12+000</t>
  </si>
  <si>
    <t>Ремонт път № РVN 1041 -  / ІІІ - 118, Комарево - Долна Митрополия / Подем - Рибен - ДЗС 1 май от км 0+000 до км 4+700</t>
  </si>
  <si>
    <t>Ремонт път PVN 3049 / РVN 1045, Долна Митрополия - Горна Митрополия / - / ІІІ - 3004 / - Депо за ТБО от км. 0+000 до 1 + 100</t>
  </si>
  <si>
    <t>Ремонт път № РVN 2043 - / ІІІ - 118, Подем - Долна Митрополия / Победа - Тръстеник / ІІІ - 3004 / от км 0 + 000 до км 7 + 000</t>
  </si>
  <si>
    <t>Ремонт на път № РVN 3044 / ІІІ - 118, Подем - Долна Митрополия / - Божурица  / РVN 1042 / от км 0 + 000 до км 2 + 100</t>
  </si>
  <si>
    <t>Изграждане бетонови отводнителни канавки на път №  РVN 1020 -  / ІІ  -11/ Гиген - Искър - Граница общ. ( Гулянци - Долна Митрополия ) - Славовица - / ІІІ - 3004 / от км 9+900 до км. 9+566</t>
  </si>
  <si>
    <t>Рехабилитация на общинска пътна мрежа :
„Разширение на мост в с. Горна Митрополия, на път PVN 1047 при км. 5 + 750”, 
„ Рехабилитация на път PVN 1045 – Горна  Митрополия – Долна Митрополия и 
„ Рехабилитация на  път PVN 3049 / обход на гр. Долна Митрополия / – I етап” - ППР</t>
  </si>
  <si>
    <t>Рехабилитация  на общинска пътна мрежа  на PVN 1041, /ІІІ-118, Комарево - Долна Митрополия/ - Подем – Рибен - ДЗС „1 май” от км.0+750 до км. 3+300, PVN 2046, /ІІІ-118, Подем-Долна Митрополия/-Биволаре от км. 0+000 до км.1+800, PVN 3044, /ІІІ-118, Подем – Долна Митрополия/-Божурица - /PVN 1042/ от км.0+000 до км. 2+100 - ППР</t>
  </si>
  <si>
    <t>Рехабилитация  на общински път № РVN 1047/ ІІІ - 118, Долна Митрополия - Ясен / Горна Митрополия – граница общ. ( Долна Митрополия - Искър ) - Староселци / ІІІ - 137 / от км 0 до кm 7+310 и разширение на мост в с.Горна Митрополия при км. 5+750 - ППР</t>
  </si>
  <si>
    <t>Закупуване на  компютри за нуждите на общинска администрация</t>
  </si>
  <si>
    <t>Проектиране и изграждане пожароизвестителни системи  в сграда общинска администрация гр. Долна Митрополия</t>
  </si>
  <si>
    <t>Закупуване на два броя компютри за ОУ Св.Св.  Кирил и Методий с. Г. Митрополия</t>
  </si>
  <si>
    <t>Закупуване на лаптоп - таблет ASUST100TAM за нуждите на ОЦИДЗИ с. Байкал</t>
  </si>
  <si>
    <t xml:space="preserve"> </t>
  </si>
  <si>
    <t>Изграждане на компютърна мрежа с сървър и девет терминала в ОУ "Св.св.Кирил и Методий" с. Ставерци</t>
  </si>
  <si>
    <t>Проектиране и изграждане пожароизвестителни системи в ОДЗ в гр. Долна Митрополия , гр. Тръстеник, с. Г. Митрополия</t>
  </si>
  <si>
    <t>Проектиране и изграждане на отоплителна инсталация на ЦДГ "Божур"  - филиал с.Рибен</t>
  </si>
  <si>
    <t>Подмяна водогреен котел на отоплителна инсталация в  ОУ  "Св. св. Кирил и Методий" с. Горна  Митрополия</t>
  </si>
  <si>
    <t>Закупуване на електрическа печка за нуждите на ЦДГ "Божур" с. Божурица</t>
  </si>
  <si>
    <t>Закупуване на климатични сплит системи за нуждите на "Медицински център  І " ЕООД в гр. Долна Митрополия</t>
  </si>
  <si>
    <t>Закупуване на компютър за ДСП</t>
  </si>
  <si>
    <t>Преустройство на съществуваща детска площадка в кв. 4, УПИ І , в с. Победа</t>
  </si>
  <si>
    <t>Изграждане ограда на Гробищен парк с.Ставерци</t>
  </si>
  <si>
    <t>Укрепване ерозионни деформации в района на ул."Александър Стамболийски" в с. Божурица - ППР</t>
  </si>
  <si>
    <t>Укрепване свлачище с № 14.05013.02  прилежащо на ул. Скобелев в с. Божурица  - ППР</t>
  </si>
  <si>
    <t>Укрепване свлачище с № PVN 10.53655.14 в района на ул. "Стара планина" с. Ореховица  - ППР</t>
  </si>
  <si>
    <t>„Канализационна и водопроводна мрежа на град Тръстеник, помпена станция и довеждащ колектор” - ППР</t>
  </si>
  <si>
    <t>„Водопроводна и канализационна мрежа на град Долна Митрополия  и довеждащ колектор” - ППР</t>
  </si>
  <si>
    <t>Укрепване  дере в гр. Тръстеник, общ. Долна Митрополия - ППР</t>
  </si>
  <si>
    <t>Изграждане на параклис в УПИ - І КВ. 3 на с.Биволаре</t>
  </si>
  <si>
    <t>Консервация, частична реставрация и социализация на римска крайпътна станция „Ad Putea“ с. Рибен, община Долна Митрополия, обл. Плевен - ППР</t>
  </si>
  <si>
    <t>Закупуване на четири броя снегоринни гребла</t>
  </si>
  <si>
    <t xml:space="preserve">Продължаване на изграждането на канализационната мрежа в общината и изграждане на съоръжения за пречистване на отпадни води </t>
  </si>
  <si>
    <t>Развитие на общата и специализирана туристическа инфраструктура</t>
  </si>
  <si>
    <t>Изграждане на Пристанище за обществен транспорт с регионално значение на река Дунав за извършване на пътнически превози с. Байкал,  Община Долна Митрополия - ППР</t>
  </si>
  <si>
    <t>Закупуване програмен продукт "ПРОЗОП" за нуждите на община Долна Митрополия</t>
  </si>
  <si>
    <t>Закупуване програмен продукт ОПАЛ Х за сводиране на отчети</t>
  </si>
  <si>
    <t>Закупуване програмен продукт ЕКВА КОНТРОЛ за равнение на сметки и параграфи</t>
  </si>
  <si>
    <t>Закупуване на ПП Микроинвест "ТРЗ" и "ЛС" за нуждите на кметство Божурица</t>
  </si>
  <si>
    <t>Закупуване на ПП Работна заплата "RZWIN" за нуждите кметство  Ставерци</t>
  </si>
  <si>
    <t>Закупуване на счетоводен програмен продукт " Ажур" за кметство Ставерци</t>
  </si>
  <si>
    <t>Изработване на общ устройствен план на община Долна Митрополия</t>
  </si>
  <si>
    <t>Въвеждане на системност в провеждането на основните дейности по поддържане на зелената система: нови засаждения, зацветяване, поддръжка на фитосанитарното състояние на дървесната растителност, коситба, поливане, растителна защита и т.н.</t>
  </si>
  <si>
    <t>Изработване на горско стопански план на общински горски територии</t>
  </si>
  <si>
    <t>Извършване на археологически разкопки на римска крайпътна станция „Ad Putea“ с. Рибен</t>
  </si>
  <si>
    <t xml:space="preserve">НП „Активиране на неактивните лица“ </t>
  </si>
  <si>
    <t>назначен младши специалист „Младежки медиатор“, идентифицирани 48 бр. неактивни младежи</t>
  </si>
  <si>
    <t xml:space="preserve">НП „ОСПОЗ” 2015г. </t>
  </si>
  <si>
    <t>Осигурена заетост на 50 лица по аварийни дейности</t>
  </si>
  <si>
    <t xml:space="preserve">Регионална програма за заетост 2015г. </t>
  </si>
  <si>
    <t>Осигурена е заетост на 10 лица на длъжност общ работник</t>
  </si>
  <si>
    <t>чл.41 от ЗНЗ</t>
  </si>
  <si>
    <t>стажуване на 1 безработен младеж до 29г.</t>
  </si>
  <si>
    <t>Осигурена заетост на 1 лице</t>
  </si>
  <si>
    <t>НП "ЗОХТУ"</t>
  </si>
  <si>
    <t>НП „Помощ при пенсиониране“</t>
  </si>
  <si>
    <t>Осигурена заетост на 2 лица</t>
  </si>
  <si>
    <t>Програма „Старт на кариерата”</t>
  </si>
  <si>
    <t>Осигурена заетост на 4 лица</t>
  </si>
  <si>
    <t xml:space="preserve">Осигуряване на компютри и достъп до тях на всеки ученик </t>
  </si>
  <si>
    <t>„Оптимизиране на вътрешната структура на училищата и самостоятелните общежития”</t>
  </si>
  <si>
    <t>Национална програма „Оптимизация на училищната мрежа”</t>
  </si>
  <si>
    <t>„Осигуряване на учебници и учебни помагала”</t>
  </si>
  <si>
    <t>осигуряване на безплатни учебници и учебни помагала за децата от подготвителните групи и учениците от 1-ви до 7-ми клас</t>
  </si>
  <si>
    <t>„Без свободен час“</t>
  </si>
  <si>
    <t>Национална програма „На училище без отсъствия“</t>
  </si>
  <si>
    <t>Национална програма „С грижа за всеки ученик“</t>
  </si>
  <si>
    <t>допълнително обучение за деца и ученици, изоставащи от в усвояването на учебния материал и осигуряване на допълнително обучение на талантливи ученици</t>
  </si>
  <si>
    <t>Национална програма „Информационни и комуникационни технологии в училище“</t>
  </si>
  <si>
    <t xml:space="preserve">Осигуряване на достъп на интернет до учебните заведения </t>
  </si>
  <si>
    <t>компенсиране на част от разходите за транспортни услуги на педагогическия персонал</t>
  </si>
  <si>
    <t>осигуряване на безплатен транспорт</t>
  </si>
  <si>
    <t>дофинансиране на маломерни и слети паралелки в общинските училища</t>
  </si>
  <si>
    <t>подпомагане на физическото възпитание и спорта в училищата и детските градини</t>
  </si>
  <si>
    <t xml:space="preserve">подпомагане на спортните клубове на територията на община Долна Митрополия </t>
  </si>
  <si>
    <t>„Програма за занимания по интереси в община Долна Митрополия през летните месеци“</t>
  </si>
  <si>
    <t>включени 120 деца и ученици, от които 70 представители на етническите групи</t>
  </si>
  <si>
    <t>реализирани 5 проекта</t>
  </si>
  <si>
    <t>Участие в проекти на „Плевенски Обществен Фонд –ЧИТАЛИЩА“</t>
  </si>
  <si>
    <t xml:space="preserve">Домашен социален патронаж </t>
  </si>
  <si>
    <t xml:space="preserve">Клубове на пенсионера и хора с увреждания </t>
  </si>
  <si>
    <t>преодоляване социалната изолация на самотните възрастни хора</t>
  </si>
  <si>
    <t xml:space="preserve">Център за обществена подкрепа  </t>
  </si>
  <si>
    <t>комплекс от социални услуги в общността за подпомагане на деца и семейства в риск, общият брой потребители на индивидуална и групова работа са 424 броя деца от 0 до 18 години</t>
  </si>
  <si>
    <t>Приемна грижа</t>
  </si>
  <si>
    <t>4 професионални приемни семейства и 5 настанени деца</t>
  </si>
  <si>
    <t>Личен асистент</t>
  </si>
  <si>
    <t>Брой обслужвани 120 бр. лица, от които 108 бр. лица са възрастни и 12 бр. са деца</t>
  </si>
  <si>
    <t>Кабинет за семейно планиране</t>
  </si>
  <si>
    <t>консултиране на младежи, родители и бъдещи родители относно превенция на нежелана бременност, подкрепа и закрила на бременността и „Училище за бременни” - 50 лица</t>
  </si>
  <si>
    <t>приготвяне и ежедневна доставка на храна по домовете, битови услуги на общо 425лица</t>
  </si>
  <si>
    <t>„Дом за стари хора” с. Горна Митрополия</t>
  </si>
  <si>
    <t>дългосрочна социална услуга на лица, които не са загубили възможността си да се придвижват самостоятелно, както и да се самообслужват - 20 лица</t>
  </si>
  <si>
    <t>Еднократна финансова помощ по Решение № 838, Протокол № 75/16.02.2015 г. на Общински съвет - Долна Митрополия</t>
  </si>
  <si>
    <t>лицата, получили одобрение за еднократна финансова помощ  за 2015 г. – 91 лица</t>
  </si>
  <si>
    <t xml:space="preserve">Стратегическа цел: 2 Подобряване качеството средата в общинта и повишаване привлекателността и като  туристическа дестинация                 </t>
  </si>
  <si>
    <t>Приоритет 2.1: Подобряване състоянието и развитие на инфраструктурата</t>
  </si>
  <si>
    <t>Приоритет 2.2: Подобряване качеството на и достъпа до образованието и създаване на благоприятна среда за реализация на младото поколение</t>
  </si>
  <si>
    <t>Приоритет 2.3: Подобряване качеството на социалните услуги и интегриране групи в социална изолация и малцинствени групи</t>
  </si>
  <si>
    <t>Приоритет 2.4: Опазване на околната среда</t>
  </si>
  <si>
    <t>Приоритет 2.5: Развитие на туризма</t>
  </si>
  <si>
    <t>Продължаване на дейностите по рехабилитация на водопроводната мрежа за намаляване на загубите на вода – реконструкция на съществуващите съоръжения и изграждане на нови</t>
  </si>
  <si>
    <t>Мярка 2.4.3.: Подобряване управлението на битовите и строителни отпадъците чрез предотвратяване или ограничаване на тяхното вредно въздействие върху човешкото здраве и околната среда</t>
  </si>
  <si>
    <t>Изграждане на регионална система за управление на отпадъците в регион Плевен</t>
  </si>
  <si>
    <t>Почистване на локални замърсявания с битови отпадъци около населените места в община Долна Митрополия</t>
  </si>
  <si>
    <t>Помпена станция, Външна канализация,  Клетка и площадкова инфраструктура, обслужващи сгради и инсталации</t>
  </si>
  <si>
    <t>Залесяване на неземеделски земи в община Долна Митрополия</t>
  </si>
  <si>
    <t>първоначално залесяване на 235 дка неземеделски земи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</si>
</sst>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л_в_-;\-* #,##0.00\ _л_в_-;_-* &quot;-&quot;??\ _л_в_-;_-@_-"/>
    <numFmt numFmtId="164" formatCode="#,##0.00\ &quot;лв.&quot;"/>
    <numFmt numFmtId="165" formatCode="#,##0.000"/>
    <numFmt numFmtId="166" formatCode="0.000"/>
    <numFmt numFmtId="167" formatCode="_-* #,##0.000\ _л_в_-;\-* #,##0.000\ _л_в_-;_-* &quot;-&quot;??\ _л_в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66" fontId="3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65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top" wrapText="1"/>
    </xf>
    <xf numFmtId="167" fontId="2" fillId="0" borderId="1" xfId="1" applyNumberFormat="1" applyFont="1" applyBorder="1" applyAlignment="1">
      <alignment horizontal="right" vertical="top" wrapText="1"/>
    </xf>
    <xf numFmtId="0" fontId="6" fillId="0" borderId="0" xfId="0" applyFont="1"/>
    <xf numFmtId="0" fontId="3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/>
    </xf>
    <xf numFmtId="0" fontId="2" fillId="0" borderId="0" xfId="0" applyFont="1" applyAlignment="1"/>
    <xf numFmtId="0" fontId="3" fillId="0" borderId="1" xfId="0" applyFont="1" applyFill="1" applyBorder="1"/>
    <xf numFmtId="166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0" fontId="3" fillId="0" borderId="3" xfId="0" applyFont="1" applyBorder="1"/>
    <xf numFmtId="0" fontId="1" fillId="0" borderId="1" xfId="0" applyFont="1" applyBorder="1"/>
    <xf numFmtId="0" fontId="3" fillId="0" borderId="0" xfId="0" applyFont="1" applyAlignment="1">
      <alignment vertical="top" wrapText="1"/>
    </xf>
    <xf numFmtId="165" fontId="5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vertical="top"/>
    </xf>
    <xf numFmtId="165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wrapText="1"/>
    </xf>
    <xf numFmtId="165" fontId="5" fillId="0" borderId="1" xfId="0" applyNumberFormat="1" applyFont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Border="1"/>
    <xf numFmtId="165" fontId="5" fillId="0" borderId="1" xfId="0" applyNumberFormat="1" applyFont="1" applyFill="1" applyBorder="1"/>
    <xf numFmtId="165" fontId="5" fillId="0" borderId="1" xfId="0" applyNumberFormat="1" applyFont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0" fontId="5" fillId="0" borderId="0" xfId="0" applyFont="1"/>
    <xf numFmtId="0" fontId="3" fillId="0" borderId="3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5" fontId="4" fillId="0" borderId="0" xfId="0" applyNumberFormat="1" applyFont="1" applyAlignment="1">
      <alignment vertical="top"/>
    </xf>
    <xf numFmtId="165" fontId="4" fillId="0" borderId="1" xfId="0" applyNumberFormat="1" applyFont="1" applyBorder="1" applyAlignment="1">
      <alignment vertical="top"/>
    </xf>
    <xf numFmtId="166" fontId="6" fillId="0" borderId="1" xfId="0" applyNumberFormat="1" applyFont="1" applyBorder="1" applyAlignment="1">
      <alignment horizontal="right" vertical="top"/>
    </xf>
    <xf numFmtId="165" fontId="6" fillId="0" borderId="1" xfId="0" applyNumberFormat="1" applyFont="1" applyBorder="1" applyAlignment="1">
      <alignment horizontal="right" vertical="top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166" fontId="3" fillId="0" borderId="0" xfId="0" applyNumberFormat="1" applyFont="1"/>
    <xf numFmtId="165" fontId="4" fillId="0" borderId="1" xfId="0" applyNumberFormat="1" applyFont="1" applyBorder="1" applyAlignment="1">
      <alignment horizontal="right" vertical="top"/>
    </xf>
    <xf numFmtId="165" fontId="4" fillId="0" borderId="1" xfId="0" applyNumberFormat="1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166" fontId="4" fillId="0" borderId="1" xfId="0" applyNumberFormat="1" applyFont="1" applyBorder="1" applyAlignment="1">
      <alignment vertical="top"/>
    </xf>
    <xf numFmtId="0" fontId="4" fillId="0" borderId="1" xfId="0" applyFont="1" applyBorder="1"/>
    <xf numFmtId="165" fontId="4" fillId="0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3" fillId="0" borderId="0" xfId="0" applyNumberFormat="1" applyFont="1"/>
    <xf numFmtId="165" fontId="6" fillId="0" borderId="0" xfId="0" applyNumberFormat="1" applyFont="1"/>
    <xf numFmtId="0" fontId="3" fillId="0" borderId="4" xfId="0" applyFont="1" applyBorder="1" applyAlignment="1">
      <alignment vertical="top" wrapText="1"/>
    </xf>
    <xf numFmtId="166" fontId="2" fillId="0" borderId="0" xfId="0" applyNumberFormat="1" applyFont="1"/>
    <xf numFmtId="165" fontId="2" fillId="0" borderId="0" xfId="0" applyNumberFormat="1" applyFont="1"/>
    <xf numFmtId="165" fontId="9" fillId="0" borderId="0" xfId="0" applyNumberFormat="1" applyFont="1"/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3" fontId="3" fillId="0" borderId="1" xfId="0" applyNumberFormat="1" applyFont="1" applyFill="1" applyBorder="1"/>
    <xf numFmtId="0" fontId="4" fillId="0" borderId="3" xfId="0" applyFont="1" applyBorder="1" applyAlignment="1">
      <alignment vertical="top" wrapText="1"/>
    </xf>
    <xf numFmtId="165" fontId="5" fillId="0" borderId="3" xfId="0" applyNumberFormat="1" applyFont="1" applyFill="1" applyBorder="1" applyAlignment="1">
      <alignment vertical="top"/>
    </xf>
    <xf numFmtId="165" fontId="5" fillId="0" borderId="3" xfId="0" applyNumberFormat="1" applyFont="1" applyBorder="1" applyAlignment="1">
      <alignment vertical="top"/>
    </xf>
    <xf numFmtId="166" fontId="2" fillId="0" borderId="1" xfId="0" applyNumberFormat="1" applyFont="1" applyBorder="1" applyAlignment="1">
      <alignment vertical="top" wrapText="1"/>
    </xf>
    <xf numFmtId="166" fontId="11" fillId="0" borderId="1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7"/>
  <sheetViews>
    <sheetView tabSelected="1" zoomScaleNormal="100" zoomScaleSheetLayoutView="110" workbookViewId="0">
      <pane ySplit="6" topLeftCell="A7" activePane="bottomLeft" state="frozen"/>
      <selection pane="bottomLeft" activeCell="J7" sqref="J7"/>
    </sheetView>
  </sheetViews>
  <sheetFormatPr defaultRowHeight="12.75" x14ac:dyDescent="0.2"/>
  <cols>
    <col min="1" max="1" width="24.28515625" style="4" customWidth="1"/>
    <col min="2" max="2" width="21.85546875" style="1" customWidth="1"/>
    <col min="3" max="3" width="22.85546875" style="1" customWidth="1"/>
    <col min="4" max="4" width="14.140625" style="1" customWidth="1"/>
    <col min="5" max="5" width="10.28515625" style="1" customWidth="1"/>
    <col min="6" max="6" width="11.5703125" style="1" customWidth="1"/>
    <col min="7" max="7" width="12.5703125" style="1" customWidth="1"/>
    <col min="8" max="8" width="9.85546875" style="1" customWidth="1"/>
    <col min="9" max="9" width="10.85546875" style="1" customWidth="1"/>
    <col min="10" max="16384" width="9.140625" style="1"/>
  </cols>
  <sheetData>
    <row r="2" spans="1:9" x14ac:dyDescent="0.2">
      <c r="A2" s="26" t="s">
        <v>44</v>
      </c>
      <c r="B2" s="26"/>
      <c r="C2" s="26"/>
      <c r="D2" s="26"/>
      <c r="E2" s="26"/>
      <c r="F2" s="26"/>
      <c r="G2" s="26"/>
      <c r="H2" s="75" t="s">
        <v>43</v>
      </c>
    </row>
    <row r="3" spans="1:9" x14ac:dyDescent="0.2">
      <c r="A3" s="11"/>
      <c r="B3" s="11"/>
      <c r="C3" s="11"/>
      <c r="D3" s="11"/>
      <c r="E3" s="11"/>
      <c r="F3" s="11"/>
      <c r="G3" s="11"/>
      <c r="H3" s="11"/>
    </row>
    <row r="5" spans="1:9" s="6" customFormat="1" ht="12.75" customHeight="1" x14ac:dyDescent="0.2">
      <c r="A5" s="95" t="s">
        <v>0</v>
      </c>
      <c r="B5" s="94" t="s">
        <v>1</v>
      </c>
      <c r="C5" s="94" t="s">
        <v>2</v>
      </c>
      <c r="D5" s="93" t="s">
        <v>3</v>
      </c>
      <c r="E5" s="94" t="s">
        <v>4</v>
      </c>
      <c r="F5" s="94"/>
      <c r="G5" s="94"/>
      <c r="H5" s="94"/>
    </row>
    <row r="6" spans="1:9" s="6" customFormat="1" ht="29.25" customHeight="1" x14ac:dyDescent="0.2">
      <c r="A6" s="96"/>
      <c r="B6" s="94"/>
      <c r="C6" s="94"/>
      <c r="D6" s="93"/>
      <c r="E6" s="7" t="s">
        <v>5</v>
      </c>
      <c r="F6" s="7" t="s">
        <v>6</v>
      </c>
      <c r="G6" s="7" t="s">
        <v>7</v>
      </c>
      <c r="H6" s="7" t="s">
        <v>8</v>
      </c>
    </row>
    <row r="7" spans="1:9" s="6" customFormat="1" ht="29.25" customHeight="1" x14ac:dyDescent="0.2">
      <c r="A7" s="89" t="s">
        <v>169</v>
      </c>
      <c r="B7" s="90"/>
      <c r="C7" s="91"/>
      <c r="D7" s="84">
        <f>SUM(D8+D81+D97+D117+D126)</f>
        <v>9446.8000000000011</v>
      </c>
      <c r="E7" s="84">
        <f t="shared" ref="E7:H7" si="0">SUM(E8+E81+E97+E117+E126)</f>
        <v>572.41599999999994</v>
      </c>
      <c r="F7" s="84">
        <f t="shared" si="0"/>
        <v>1389.6459999999997</v>
      </c>
      <c r="G7" s="84">
        <f t="shared" si="0"/>
        <v>6793.3870000000006</v>
      </c>
      <c r="H7" s="84">
        <f t="shared" si="0"/>
        <v>691.351</v>
      </c>
    </row>
    <row r="8" spans="1:9" s="6" customFormat="1" ht="14.25" x14ac:dyDescent="0.2">
      <c r="A8" s="102" t="s">
        <v>170</v>
      </c>
      <c r="B8" s="102"/>
      <c r="C8" s="102"/>
      <c r="D8" s="84">
        <f>SUM(D10+D42+D47+D77)</f>
        <v>7317.6760000000004</v>
      </c>
      <c r="E8" s="84">
        <f>SUM(E10+E42+E47+E77)</f>
        <v>478.62499999999994</v>
      </c>
      <c r="F8" s="84">
        <f>SUM(F10+F42+F47+F77)</f>
        <v>423.07899999999995</v>
      </c>
      <c r="G8" s="84">
        <f>SUM(G10+G42+G47+G77)</f>
        <v>6278.4380000000001</v>
      </c>
      <c r="H8" s="84">
        <f>SUM(H10+H42+H47+H77)</f>
        <v>137.53399999999999</v>
      </c>
    </row>
    <row r="9" spans="1:9" x14ac:dyDescent="0.2">
      <c r="A9" s="89" t="s">
        <v>16</v>
      </c>
      <c r="B9" s="90"/>
      <c r="C9" s="90"/>
      <c r="D9" s="90"/>
      <c r="E9" s="90"/>
      <c r="F9" s="90"/>
      <c r="G9" s="90"/>
      <c r="H9" s="91"/>
      <c r="I9" s="72"/>
    </row>
    <row r="10" spans="1:9" x14ac:dyDescent="0.2">
      <c r="A10" s="89" t="s">
        <v>9</v>
      </c>
      <c r="B10" s="90"/>
      <c r="C10" s="90"/>
      <c r="D10" s="83">
        <f>SUM(D11:D40)</f>
        <v>515.48900000000003</v>
      </c>
      <c r="E10" s="83">
        <f>SUM(E11:E40)</f>
        <v>249.827</v>
      </c>
      <c r="F10" s="83">
        <f>SUM(F11:F40)</f>
        <v>265.66199999999998</v>
      </c>
      <c r="G10" s="83">
        <f>SUM(G11:G40)</f>
        <v>0</v>
      </c>
      <c r="H10" s="83">
        <f>SUM(H11:H40)</f>
        <v>0</v>
      </c>
    </row>
    <row r="11" spans="1:9" ht="38.25" x14ac:dyDescent="0.2">
      <c r="A11" s="87" t="s">
        <v>17</v>
      </c>
      <c r="B11" s="62" t="s">
        <v>57</v>
      </c>
      <c r="C11" s="103"/>
      <c r="D11" s="63">
        <v>17.88</v>
      </c>
      <c r="E11" s="63">
        <v>17.88</v>
      </c>
      <c r="F11" s="55"/>
      <c r="G11" s="55"/>
      <c r="H11" s="55"/>
      <c r="I11" s="59"/>
    </row>
    <row r="12" spans="1:9" ht="38.25" x14ac:dyDescent="0.2">
      <c r="A12" s="88"/>
      <c r="B12" s="64" t="s">
        <v>58</v>
      </c>
      <c r="C12" s="104"/>
      <c r="D12" s="65">
        <v>23.800999999999998</v>
      </c>
      <c r="E12" s="65">
        <v>23.800999999999998</v>
      </c>
      <c r="F12" s="19"/>
      <c r="G12" s="9"/>
      <c r="H12" s="9"/>
    </row>
    <row r="13" spans="1:9" ht="51" x14ac:dyDescent="0.2">
      <c r="A13" s="88"/>
      <c r="B13" s="64" t="s">
        <v>59</v>
      </c>
      <c r="C13" s="104"/>
      <c r="D13" s="65">
        <v>24.943000000000001</v>
      </c>
      <c r="E13" s="65">
        <v>10.93</v>
      </c>
      <c r="F13" s="19">
        <v>14.013</v>
      </c>
      <c r="G13" s="9"/>
      <c r="H13" s="9"/>
    </row>
    <row r="14" spans="1:9" ht="51" x14ac:dyDescent="0.2">
      <c r="A14" s="88"/>
      <c r="B14" s="64" t="s">
        <v>60</v>
      </c>
      <c r="C14" s="104"/>
      <c r="D14" s="65">
        <v>11.97</v>
      </c>
      <c r="E14" s="65">
        <v>4.9640000000000004</v>
      </c>
      <c r="F14" s="19">
        <v>7.0060000000000002</v>
      </c>
      <c r="G14" s="9"/>
      <c r="H14" s="9"/>
    </row>
    <row r="15" spans="1:9" ht="51" x14ac:dyDescent="0.2">
      <c r="A15" s="88"/>
      <c r="B15" s="64" t="s">
        <v>61</v>
      </c>
      <c r="C15" s="104"/>
      <c r="D15" s="65">
        <v>22.585000000000001</v>
      </c>
      <c r="E15" s="65">
        <v>16.773</v>
      </c>
      <c r="F15" s="19">
        <v>5.8120000000000003</v>
      </c>
      <c r="G15" s="9"/>
      <c r="H15" s="9"/>
    </row>
    <row r="16" spans="1:9" ht="38.25" x14ac:dyDescent="0.2">
      <c r="A16" s="88"/>
      <c r="B16" s="64" t="s">
        <v>62</v>
      </c>
      <c r="C16" s="104"/>
      <c r="D16" s="65">
        <v>12.949</v>
      </c>
      <c r="E16" s="65">
        <v>12.949</v>
      </c>
      <c r="F16" s="19"/>
      <c r="G16" s="9"/>
      <c r="H16" s="9"/>
    </row>
    <row r="17" spans="1:9" ht="51" x14ac:dyDescent="0.2">
      <c r="A17" s="88"/>
      <c r="B17" s="64" t="s">
        <v>63</v>
      </c>
      <c r="C17" s="104"/>
      <c r="D17" s="65">
        <v>19.338000000000001</v>
      </c>
      <c r="E17" s="65">
        <v>13.907</v>
      </c>
      <c r="F17" s="19">
        <v>5.431</v>
      </c>
      <c r="G17" s="9"/>
      <c r="H17" s="9"/>
    </row>
    <row r="18" spans="1:9" ht="51" x14ac:dyDescent="0.2">
      <c r="A18" s="88"/>
      <c r="B18" s="64" t="s">
        <v>64</v>
      </c>
      <c r="C18" s="104"/>
      <c r="D18" s="65">
        <v>19.968</v>
      </c>
      <c r="E18" s="65">
        <v>19.968</v>
      </c>
      <c r="F18" s="19"/>
      <c r="G18" s="9"/>
      <c r="H18" s="9"/>
    </row>
    <row r="19" spans="1:9" ht="38.25" x14ac:dyDescent="0.2">
      <c r="A19" s="88"/>
      <c r="B19" s="64" t="s">
        <v>65</v>
      </c>
      <c r="C19" s="104"/>
      <c r="D19" s="65">
        <v>8.4469999999999992</v>
      </c>
      <c r="E19" s="65">
        <v>8.4469999999999992</v>
      </c>
      <c r="F19" s="19"/>
      <c r="G19" s="9"/>
      <c r="H19" s="9"/>
    </row>
    <row r="20" spans="1:9" ht="51" x14ac:dyDescent="0.2">
      <c r="A20" s="88"/>
      <c r="B20" s="64" t="s">
        <v>66</v>
      </c>
      <c r="C20" s="104"/>
      <c r="D20" s="65">
        <v>19.925999999999998</v>
      </c>
      <c r="E20" s="65">
        <v>19.925999999999998</v>
      </c>
      <c r="F20" s="19"/>
      <c r="G20" s="9"/>
      <c r="H20" s="9"/>
    </row>
    <row r="21" spans="1:9" ht="51" x14ac:dyDescent="0.2">
      <c r="A21" s="88"/>
      <c r="B21" s="64" t="s">
        <v>67</v>
      </c>
      <c r="C21" s="104"/>
      <c r="D21" s="65">
        <v>14.284000000000001</v>
      </c>
      <c r="E21" s="65">
        <v>14.284000000000001</v>
      </c>
      <c r="F21" s="19"/>
      <c r="G21" s="9"/>
      <c r="H21" s="9"/>
    </row>
    <row r="22" spans="1:9" ht="63.75" x14ac:dyDescent="0.2">
      <c r="A22" s="88"/>
      <c r="B22" s="64" t="s">
        <v>68</v>
      </c>
      <c r="C22" s="78"/>
      <c r="D22" s="65">
        <v>9.6660000000000004</v>
      </c>
      <c r="E22" s="65">
        <v>9.6660000000000004</v>
      </c>
      <c r="F22" s="19"/>
      <c r="G22" s="9"/>
      <c r="H22" s="9"/>
    </row>
    <row r="23" spans="1:9" ht="63.75" x14ac:dyDescent="0.2">
      <c r="A23" s="88"/>
      <c r="B23" s="64" t="s">
        <v>69</v>
      </c>
      <c r="C23" s="78"/>
      <c r="D23" s="65">
        <v>9.9700000000000006</v>
      </c>
      <c r="E23" s="65">
        <v>9.9700000000000006</v>
      </c>
      <c r="F23" s="19"/>
      <c r="G23" s="9"/>
      <c r="H23" s="9"/>
    </row>
    <row r="24" spans="1:9" ht="51" x14ac:dyDescent="0.2">
      <c r="A24" s="88"/>
      <c r="B24" s="64" t="s">
        <v>70</v>
      </c>
      <c r="C24" s="78"/>
      <c r="D24" s="65">
        <v>12</v>
      </c>
      <c r="E24" s="65">
        <v>12</v>
      </c>
      <c r="F24" s="19"/>
      <c r="G24" s="9"/>
      <c r="H24" s="9"/>
    </row>
    <row r="25" spans="1:9" ht="63.75" x14ac:dyDescent="0.2">
      <c r="A25" s="87" t="s">
        <v>18</v>
      </c>
      <c r="B25" s="18" t="s">
        <v>72</v>
      </c>
      <c r="C25" s="57"/>
      <c r="D25" s="28">
        <v>19.86</v>
      </c>
      <c r="E25" s="2"/>
      <c r="F25" s="28">
        <v>19.86</v>
      </c>
      <c r="G25" s="2"/>
      <c r="H25" s="2"/>
      <c r="I25" s="59"/>
    </row>
    <row r="26" spans="1:9" ht="89.25" x14ac:dyDescent="0.2">
      <c r="A26" s="88"/>
      <c r="B26" s="18" t="s">
        <v>73</v>
      </c>
      <c r="C26" s="71"/>
      <c r="D26" s="28">
        <v>44.433999999999997</v>
      </c>
      <c r="E26" s="2"/>
      <c r="F26" s="28">
        <v>44.433999999999997</v>
      </c>
      <c r="G26" s="2"/>
      <c r="H26" s="2"/>
      <c r="I26" s="59"/>
    </row>
    <row r="27" spans="1:9" ht="89.25" x14ac:dyDescent="0.2">
      <c r="A27" s="88"/>
      <c r="B27" s="18" t="s">
        <v>74</v>
      </c>
      <c r="C27" s="71"/>
      <c r="D27" s="28">
        <v>44.460999999999999</v>
      </c>
      <c r="E27" s="2"/>
      <c r="F27" s="28">
        <v>44.460999999999999</v>
      </c>
      <c r="G27" s="2"/>
      <c r="H27" s="2"/>
      <c r="I27" s="59"/>
    </row>
    <row r="28" spans="1:9" ht="76.5" x14ac:dyDescent="0.2">
      <c r="A28" s="88"/>
      <c r="B28" s="18" t="s">
        <v>75</v>
      </c>
      <c r="C28" s="71"/>
      <c r="D28" s="28">
        <v>19.744</v>
      </c>
      <c r="E28" s="2"/>
      <c r="F28" s="28">
        <v>19.744</v>
      </c>
      <c r="G28" s="2"/>
      <c r="H28" s="2"/>
      <c r="I28" s="59"/>
    </row>
    <row r="29" spans="1:9" ht="76.5" x14ac:dyDescent="0.2">
      <c r="A29" s="88"/>
      <c r="B29" s="18" t="s">
        <v>76</v>
      </c>
      <c r="C29" s="71"/>
      <c r="D29" s="28">
        <v>29.35</v>
      </c>
      <c r="E29" s="2"/>
      <c r="F29" s="28">
        <v>29.35</v>
      </c>
      <c r="G29" s="2"/>
      <c r="H29" s="2"/>
      <c r="I29" s="59"/>
    </row>
    <row r="30" spans="1:9" ht="63.75" x14ac:dyDescent="0.2">
      <c r="A30" s="88"/>
      <c r="B30" s="18" t="s">
        <v>77</v>
      </c>
      <c r="C30" s="71"/>
      <c r="D30" s="28">
        <v>19.98</v>
      </c>
      <c r="E30" s="2"/>
      <c r="F30" s="28">
        <v>19.98</v>
      </c>
      <c r="G30" s="2"/>
      <c r="H30" s="2"/>
      <c r="I30" s="59"/>
    </row>
    <row r="31" spans="1:9" ht="63.75" x14ac:dyDescent="0.2">
      <c r="A31" s="88"/>
      <c r="B31" s="18" t="s">
        <v>78</v>
      </c>
      <c r="C31" s="71"/>
      <c r="D31" s="28">
        <v>19.954000000000001</v>
      </c>
      <c r="E31" s="2"/>
      <c r="F31" s="28">
        <v>19.954000000000001</v>
      </c>
      <c r="G31" s="2"/>
      <c r="H31" s="2"/>
      <c r="I31" s="59"/>
    </row>
    <row r="32" spans="1:9" ht="102" x14ac:dyDescent="0.2">
      <c r="A32" s="88"/>
      <c r="B32" s="18" t="s">
        <v>79</v>
      </c>
      <c r="C32" s="71"/>
      <c r="D32" s="28">
        <v>33.96</v>
      </c>
      <c r="E32" s="2"/>
      <c r="F32" s="28">
        <v>33.96</v>
      </c>
      <c r="G32" s="2"/>
      <c r="H32" s="2"/>
      <c r="I32" s="59"/>
    </row>
    <row r="33" spans="1:9" ht="184.5" customHeight="1" x14ac:dyDescent="0.2">
      <c r="A33" s="88"/>
      <c r="B33" s="18" t="s">
        <v>80</v>
      </c>
      <c r="C33" s="71"/>
      <c r="D33" s="28">
        <v>8.9</v>
      </c>
      <c r="E33" s="28">
        <v>8.9</v>
      </c>
      <c r="F33" s="28"/>
      <c r="G33" s="2"/>
      <c r="H33" s="2"/>
      <c r="I33" s="59"/>
    </row>
    <row r="34" spans="1:9" ht="213.75" customHeight="1" x14ac:dyDescent="0.2">
      <c r="A34" s="88"/>
      <c r="B34" s="18" t="s">
        <v>81</v>
      </c>
      <c r="C34" s="71"/>
      <c r="D34" s="28">
        <v>1.92</v>
      </c>
      <c r="E34" s="9">
        <v>0.26300000000000001</v>
      </c>
      <c r="F34" s="28">
        <v>1.657</v>
      </c>
      <c r="G34" s="2"/>
      <c r="H34" s="2"/>
      <c r="I34" s="59"/>
    </row>
    <row r="35" spans="1:9" ht="159.75" customHeight="1" x14ac:dyDescent="0.2">
      <c r="A35" s="88"/>
      <c r="B35" s="18" t="s">
        <v>82</v>
      </c>
      <c r="C35" s="71"/>
      <c r="D35" s="28">
        <v>1.907</v>
      </c>
      <c r="E35" s="28">
        <v>1.907</v>
      </c>
      <c r="F35" s="28"/>
      <c r="G35" s="2"/>
      <c r="H35" s="2"/>
      <c r="I35" s="59"/>
    </row>
    <row r="36" spans="1:9" ht="63.75" x14ac:dyDescent="0.2">
      <c r="A36" s="87" t="s">
        <v>41</v>
      </c>
      <c r="B36" s="3" t="s">
        <v>97</v>
      </c>
      <c r="C36" s="2"/>
      <c r="D36" s="19">
        <v>5.94</v>
      </c>
      <c r="E36" s="19">
        <v>5.94</v>
      </c>
      <c r="F36" s="9"/>
      <c r="G36" s="2"/>
      <c r="H36" s="2"/>
    </row>
    <row r="37" spans="1:9" ht="51" x14ac:dyDescent="0.2">
      <c r="A37" s="88"/>
      <c r="B37" s="3" t="s">
        <v>98</v>
      </c>
      <c r="C37" s="2"/>
      <c r="D37" s="19">
        <v>19.707999999999998</v>
      </c>
      <c r="E37" s="19">
        <v>19.707999999999998</v>
      </c>
      <c r="F37" s="9"/>
      <c r="G37" s="2"/>
      <c r="H37" s="2"/>
    </row>
    <row r="38" spans="1:9" ht="51" x14ac:dyDescent="0.2">
      <c r="A38" s="88"/>
      <c r="B38" s="8" t="s">
        <v>99</v>
      </c>
      <c r="C38" s="2"/>
      <c r="D38" s="28">
        <v>0.94799999999999995</v>
      </c>
      <c r="E38" s="28">
        <v>0.94799999999999995</v>
      </c>
      <c r="F38" s="2"/>
      <c r="G38" s="2"/>
      <c r="H38" s="2"/>
    </row>
    <row r="39" spans="1:9" ht="38.25" x14ac:dyDescent="0.2">
      <c r="A39" s="88"/>
      <c r="B39" s="8" t="s">
        <v>102</v>
      </c>
      <c r="C39" s="2"/>
      <c r="D39" s="28">
        <v>0.48</v>
      </c>
      <c r="E39" s="28">
        <v>0.48</v>
      </c>
      <c r="F39" s="2"/>
      <c r="G39" s="2"/>
      <c r="H39" s="2"/>
    </row>
    <row r="40" spans="1:9" ht="25.5" x14ac:dyDescent="0.2">
      <c r="A40" s="88"/>
      <c r="B40" s="64" t="s">
        <v>105</v>
      </c>
      <c r="C40" s="13"/>
      <c r="D40" s="68">
        <v>16.216000000000001</v>
      </c>
      <c r="E40" s="68">
        <v>16.216000000000001</v>
      </c>
      <c r="F40" s="9"/>
      <c r="G40" s="2"/>
      <c r="H40" s="2"/>
    </row>
    <row r="41" spans="1:9" x14ac:dyDescent="0.2">
      <c r="A41" s="89" t="s">
        <v>10</v>
      </c>
      <c r="B41" s="90"/>
      <c r="C41" s="90"/>
      <c r="D41" s="90"/>
      <c r="E41" s="90"/>
      <c r="F41" s="90"/>
      <c r="G41" s="90"/>
      <c r="H41" s="91"/>
      <c r="I41" s="73"/>
    </row>
    <row r="42" spans="1:9" x14ac:dyDescent="0.2">
      <c r="A42" s="89" t="s">
        <v>9</v>
      </c>
      <c r="B42" s="90"/>
      <c r="C42" s="90"/>
      <c r="D42" s="83">
        <f>SUM(D43:D45)</f>
        <v>6282.6379999999999</v>
      </c>
      <c r="E42" s="83">
        <f>SUM(E43:E45)</f>
        <v>4.2</v>
      </c>
      <c r="F42" s="83">
        <f>SUM(F43:F45)</f>
        <v>0</v>
      </c>
      <c r="G42" s="83">
        <f>SUM(G43:G45)</f>
        <v>6278.4380000000001</v>
      </c>
      <c r="H42" s="83">
        <f>SUM(H43:H45)</f>
        <v>0</v>
      </c>
    </row>
    <row r="43" spans="1:9" ht="93" customHeight="1" x14ac:dyDescent="0.2">
      <c r="A43" s="51" t="s">
        <v>175</v>
      </c>
      <c r="B43" s="8" t="s">
        <v>56</v>
      </c>
      <c r="C43" s="8"/>
      <c r="D43" s="42">
        <v>6278.4380000000001</v>
      </c>
      <c r="E43" s="42"/>
      <c r="F43" s="43"/>
      <c r="G43" s="33">
        <v>6278.4380000000001</v>
      </c>
      <c r="H43" s="2"/>
    </row>
    <row r="44" spans="1:9" ht="63.75" x14ac:dyDescent="0.2">
      <c r="A44" s="87" t="s">
        <v>106</v>
      </c>
      <c r="B44" s="8" t="s">
        <v>100</v>
      </c>
      <c r="C44" s="8"/>
      <c r="D44" s="42">
        <v>2.4</v>
      </c>
      <c r="E44" s="42">
        <v>2.4</v>
      </c>
      <c r="F44" s="44"/>
      <c r="G44" s="42"/>
      <c r="H44" s="2"/>
    </row>
    <row r="45" spans="1:9" ht="63.75" x14ac:dyDescent="0.2">
      <c r="A45" s="92"/>
      <c r="B45" s="13" t="s">
        <v>101</v>
      </c>
      <c r="C45" s="8"/>
      <c r="D45" s="42">
        <v>1.8</v>
      </c>
      <c r="E45" s="42">
        <v>1.8</v>
      </c>
      <c r="F45" s="44"/>
      <c r="G45" s="42"/>
      <c r="H45" s="2"/>
    </row>
    <row r="46" spans="1:9" x14ac:dyDescent="0.2">
      <c r="A46" s="89" t="s">
        <v>11</v>
      </c>
      <c r="B46" s="90"/>
      <c r="C46" s="90"/>
      <c r="D46" s="90"/>
      <c r="E46" s="90"/>
      <c r="F46" s="90"/>
      <c r="G46" s="90"/>
      <c r="H46" s="91"/>
      <c r="I46" s="72"/>
    </row>
    <row r="47" spans="1:9" x14ac:dyDescent="0.2">
      <c r="A47" s="89" t="s">
        <v>9</v>
      </c>
      <c r="B47" s="90"/>
      <c r="C47" s="90"/>
      <c r="D47" s="83">
        <f>SUM(D48:D75)</f>
        <v>511.26900000000001</v>
      </c>
      <c r="E47" s="83">
        <f>SUM(E48:E75)</f>
        <v>216.31799999999998</v>
      </c>
      <c r="F47" s="83">
        <f>SUM(F48:F75)</f>
        <v>157.417</v>
      </c>
      <c r="G47" s="83">
        <f>SUM(G48:G75)</f>
        <v>0</v>
      </c>
      <c r="H47" s="83">
        <f>SUM(H48:H75)</f>
        <v>137.53399999999999</v>
      </c>
    </row>
    <row r="48" spans="1:9" ht="76.5" x14ac:dyDescent="0.2">
      <c r="A48" s="87" t="s">
        <v>38</v>
      </c>
      <c r="B48" s="16" t="s">
        <v>45</v>
      </c>
      <c r="C48" s="76"/>
      <c r="D48" s="19">
        <v>3.2469999999999999</v>
      </c>
      <c r="E48" s="19">
        <v>3.2469999999999999</v>
      </c>
      <c r="F48" s="19"/>
      <c r="G48" s="2"/>
      <c r="H48" s="19"/>
      <c r="I48" s="59"/>
    </row>
    <row r="49" spans="1:9" ht="25.5" x14ac:dyDescent="0.2">
      <c r="A49" s="88"/>
      <c r="B49" s="3" t="s">
        <v>46</v>
      </c>
      <c r="C49" s="20"/>
      <c r="D49" s="9">
        <v>21.748000000000001</v>
      </c>
      <c r="E49" s="9"/>
      <c r="F49" s="9">
        <v>21.748000000000001</v>
      </c>
      <c r="G49" s="2"/>
      <c r="H49" s="2"/>
    </row>
    <row r="50" spans="1:9" ht="89.25" x14ac:dyDescent="0.2">
      <c r="A50" s="88"/>
      <c r="B50" s="3" t="s">
        <v>84</v>
      </c>
      <c r="C50" s="2"/>
      <c r="D50" s="9">
        <v>13.971</v>
      </c>
      <c r="E50" s="9">
        <v>13.971</v>
      </c>
      <c r="F50" s="9"/>
      <c r="G50" s="2"/>
      <c r="H50" s="2"/>
    </row>
    <row r="51" spans="1:9" ht="51" x14ac:dyDescent="0.2">
      <c r="A51" s="88"/>
      <c r="B51" s="8" t="s">
        <v>83</v>
      </c>
      <c r="C51" s="8"/>
      <c r="D51" s="12">
        <v>0.69599999999999995</v>
      </c>
      <c r="E51" s="12">
        <v>0.69599999999999995</v>
      </c>
      <c r="F51" s="2"/>
      <c r="G51" s="12"/>
      <c r="H51" s="2"/>
      <c r="I51" s="69"/>
    </row>
    <row r="52" spans="1:9" ht="51" x14ac:dyDescent="0.2">
      <c r="A52" s="88"/>
      <c r="B52" s="8" t="s">
        <v>109</v>
      </c>
      <c r="C52" s="8"/>
      <c r="D52" s="12">
        <v>14.4</v>
      </c>
      <c r="E52" s="12">
        <v>14.4</v>
      </c>
      <c r="F52" s="2"/>
      <c r="G52" s="12"/>
      <c r="H52" s="2"/>
      <c r="I52" s="69"/>
    </row>
    <row r="53" spans="1:9" ht="38.25" x14ac:dyDescent="0.2">
      <c r="A53" s="88"/>
      <c r="B53" s="8" t="s">
        <v>110</v>
      </c>
      <c r="C53" s="8"/>
      <c r="D53" s="12">
        <v>0.57599999999999996</v>
      </c>
      <c r="E53" s="12">
        <v>0.57599999999999996</v>
      </c>
      <c r="F53" s="2"/>
      <c r="G53" s="12"/>
      <c r="H53" s="2"/>
      <c r="I53" s="69"/>
    </row>
    <row r="54" spans="1:9" ht="51" x14ac:dyDescent="0.2">
      <c r="A54" s="88"/>
      <c r="B54" s="8" t="s">
        <v>111</v>
      </c>
      <c r="C54" s="8"/>
      <c r="D54" s="12">
        <v>0.72</v>
      </c>
      <c r="E54" s="12">
        <v>0.72</v>
      </c>
      <c r="F54" s="2"/>
      <c r="G54" s="12"/>
      <c r="H54" s="2"/>
      <c r="I54" s="69"/>
    </row>
    <row r="55" spans="1:9" ht="51" x14ac:dyDescent="0.2">
      <c r="A55" s="88"/>
      <c r="B55" s="8" t="s">
        <v>112</v>
      </c>
      <c r="C55" s="8"/>
      <c r="D55" s="12">
        <v>0.25600000000000001</v>
      </c>
      <c r="E55" s="12">
        <v>0.25600000000000001</v>
      </c>
      <c r="F55" s="2"/>
      <c r="G55" s="12"/>
      <c r="H55" s="2"/>
      <c r="I55" s="69"/>
    </row>
    <row r="56" spans="1:9" ht="51" x14ac:dyDescent="0.2">
      <c r="A56" s="88"/>
      <c r="B56" s="8" t="s">
        <v>113</v>
      </c>
      <c r="C56" s="8"/>
      <c r="D56" s="12">
        <v>0.66</v>
      </c>
      <c r="E56" s="12">
        <v>0.66</v>
      </c>
      <c r="F56" s="2"/>
      <c r="G56" s="12"/>
      <c r="H56" s="2"/>
      <c r="I56" s="69"/>
    </row>
    <row r="57" spans="1:9" ht="51" x14ac:dyDescent="0.2">
      <c r="A57" s="92"/>
      <c r="B57" s="8" t="s">
        <v>114</v>
      </c>
      <c r="C57" s="8"/>
      <c r="D57" s="12">
        <v>0.371</v>
      </c>
      <c r="E57" s="12">
        <v>0.371</v>
      </c>
      <c r="F57" s="2"/>
      <c r="G57" s="12"/>
      <c r="H57" s="2"/>
      <c r="I57" s="69"/>
    </row>
    <row r="58" spans="1:9" ht="51" x14ac:dyDescent="0.2">
      <c r="A58" s="87" t="s">
        <v>19</v>
      </c>
      <c r="B58" s="8" t="s">
        <v>49</v>
      </c>
      <c r="C58" s="77"/>
      <c r="D58" s="41">
        <v>17.074999999999999</v>
      </c>
      <c r="E58" s="41"/>
      <c r="F58" s="9"/>
      <c r="G58" s="9"/>
      <c r="H58" s="9">
        <v>17.074999999999999</v>
      </c>
      <c r="I58" s="69"/>
    </row>
    <row r="59" spans="1:9" ht="63.75" x14ac:dyDescent="0.2">
      <c r="A59" s="88"/>
      <c r="B59" s="8" t="s">
        <v>91</v>
      </c>
      <c r="C59" s="30"/>
      <c r="D59" s="41">
        <v>20.643999999999998</v>
      </c>
      <c r="E59" s="41"/>
      <c r="F59" s="2"/>
      <c r="G59" s="2"/>
      <c r="H59" s="41">
        <v>20.643999999999998</v>
      </c>
    </row>
    <row r="60" spans="1:9" ht="63.75" x14ac:dyDescent="0.2">
      <c r="A60" s="92"/>
      <c r="B60" s="8" t="s">
        <v>134</v>
      </c>
      <c r="C60" s="57" t="s">
        <v>135</v>
      </c>
      <c r="D60" s="41">
        <v>60.542999999999999</v>
      </c>
      <c r="E60" s="41"/>
      <c r="F60" s="2"/>
      <c r="G60" s="2"/>
      <c r="H60" s="41">
        <v>60.542999999999999</v>
      </c>
    </row>
    <row r="61" spans="1:9" ht="25.5" customHeight="1" x14ac:dyDescent="0.2">
      <c r="A61" s="87" t="s">
        <v>20</v>
      </c>
      <c r="B61" s="3" t="s">
        <v>53</v>
      </c>
      <c r="C61" s="10"/>
      <c r="D61" s="10">
        <v>4.1399999999999997</v>
      </c>
      <c r="E61" s="41">
        <v>4.1399999999999997</v>
      </c>
      <c r="F61" s="41"/>
      <c r="G61" s="2"/>
      <c r="H61" s="2"/>
      <c r="I61" s="69"/>
    </row>
    <row r="62" spans="1:9" ht="38.25" x14ac:dyDescent="0.2">
      <c r="A62" s="88"/>
      <c r="B62" s="14" t="s">
        <v>47</v>
      </c>
      <c r="C62" s="14"/>
      <c r="D62" s="14">
        <v>6.1280000000000001</v>
      </c>
      <c r="E62" s="15">
        <v>6.1280000000000001</v>
      </c>
      <c r="F62" s="33"/>
      <c r="G62" s="15"/>
      <c r="H62" s="9"/>
    </row>
    <row r="63" spans="1:9" ht="38.25" x14ac:dyDescent="0.2">
      <c r="A63" s="88"/>
      <c r="B63" s="8" t="s">
        <v>48</v>
      </c>
      <c r="C63" s="9"/>
      <c r="D63" s="9">
        <v>67.798000000000002</v>
      </c>
      <c r="E63" s="19">
        <v>37.798000000000002</v>
      </c>
      <c r="F63" s="19">
        <v>30</v>
      </c>
      <c r="G63" s="9"/>
      <c r="H63" s="9"/>
    </row>
    <row r="64" spans="1:9" ht="89.25" x14ac:dyDescent="0.2">
      <c r="A64" s="88"/>
      <c r="B64" s="32" t="s">
        <v>89</v>
      </c>
      <c r="C64" s="21"/>
      <c r="D64" s="41">
        <v>35.982999999999997</v>
      </c>
      <c r="E64" s="41"/>
      <c r="F64" s="40"/>
      <c r="G64" s="2"/>
      <c r="H64" s="41">
        <v>35.982999999999997</v>
      </c>
    </row>
    <row r="65" spans="1:9" ht="63.75" x14ac:dyDescent="0.2">
      <c r="A65" s="88"/>
      <c r="B65" s="8" t="s">
        <v>90</v>
      </c>
      <c r="C65" s="30"/>
      <c r="D65" s="41">
        <v>29.885000000000002</v>
      </c>
      <c r="E65" s="41">
        <v>29.885000000000002</v>
      </c>
      <c r="F65" s="2"/>
      <c r="G65" s="2"/>
      <c r="H65" s="41"/>
    </row>
    <row r="66" spans="1:9" ht="51" x14ac:dyDescent="0.2">
      <c r="A66" s="88"/>
      <c r="B66" s="8" t="s">
        <v>92</v>
      </c>
      <c r="C66" s="30"/>
      <c r="D66" s="41">
        <v>4.5</v>
      </c>
      <c r="E66" s="41">
        <v>4.5</v>
      </c>
      <c r="F66" s="2"/>
      <c r="G66" s="2"/>
      <c r="H66" s="41"/>
    </row>
    <row r="67" spans="1:9" ht="76.5" x14ac:dyDescent="0.2">
      <c r="A67" s="51" t="s">
        <v>21</v>
      </c>
      <c r="B67" s="13" t="s">
        <v>93</v>
      </c>
      <c r="C67" s="66"/>
      <c r="D67" s="46">
        <v>3.8879999999999999</v>
      </c>
      <c r="E67" s="46">
        <v>3.8879999999999999</v>
      </c>
      <c r="F67" s="56"/>
      <c r="G67" s="2"/>
      <c r="H67" s="2"/>
      <c r="I67" s="69"/>
    </row>
    <row r="68" spans="1:9" ht="63.75" x14ac:dyDescent="0.2">
      <c r="A68" s="87" t="s">
        <v>37</v>
      </c>
      <c r="B68" s="5" t="s">
        <v>54</v>
      </c>
      <c r="C68" s="8"/>
      <c r="D68" s="41">
        <v>98.638000000000005</v>
      </c>
      <c r="E68" s="41">
        <v>48.338000000000001</v>
      </c>
      <c r="F68" s="40">
        <v>50.3</v>
      </c>
      <c r="G68" s="2"/>
      <c r="H68" s="2"/>
      <c r="I68" s="69"/>
    </row>
    <row r="69" spans="1:9" ht="38.25" x14ac:dyDescent="0.2">
      <c r="A69" s="88"/>
      <c r="B69" s="62" t="s">
        <v>55</v>
      </c>
      <c r="C69" s="13"/>
      <c r="D69" s="46">
        <v>6</v>
      </c>
      <c r="E69" s="46">
        <v>0.63100000000000001</v>
      </c>
      <c r="F69" s="60">
        <v>5.3689999999999998</v>
      </c>
      <c r="G69" s="2"/>
      <c r="H69" s="9"/>
      <c r="I69" s="69"/>
    </row>
    <row r="70" spans="1:9" ht="25.5" x14ac:dyDescent="0.2">
      <c r="A70" s="88"/>
      <c r="B70" s="52" t="s">
        <v>94</v>
      </c>
      <c r="C70" s="8"/>
      <c r="D70" s="41">
        <v>0.68899999999999995</v>
      </c>
      <c r="E70" s="41">
        <v>0.68899999999999995</v>
      </c>
      <c r="F70" s="41"/>
      <c r="G70" s="2"/>
      <c r="H70" s="2"/>
    </row>
    <row r="71" spans="1:9" ht="89.25" x14ac:dyDescent="0.2">
      <c r="A71" s="87" t="s">
        <v>22</v>
      </c>
      <c r="B71" s="13" t="s">
        <v>71</v>
      </c>
      <c r="C71" s="13"/>
      <c r="D71" s="46">
        <v>14.076000000000001</v>
      </c>
      <c r="E71" s="67">
        <v>14.076000000000001</v>
      </c>
      <c r="F71" s="61"/>
      <c r="G71" s="43"/>
      <c r="H71" s="43"/>
      <c r="I71" s="70"/>
    </row>
    <row r="72" spans="1:9" ht="38.25" x14ac:dyDescent="0.2">
      <c r="A72" s="92"/>
      <c r="B72" s="13" t="s">
        <v>152</v>
      </c>
      <c r="C72" s="13" t="s">
        <v>151</v>
      </c>
      <c r="D72" s="60">
        <v>3.2890000000000001</v>
      </c>
      <c r="E72" s="61"/>
      <c r="F72" s="60"/>
      <c r="G72" s="43"/>
      <c r="H72" s="60">
        <v>3.2890000000000001</v>
      </c>
      <c r="I72" s="23"/>
    </row>
    <row r="73" spans="1:9" ht="57.75" customHeight="1" x14ac:dyDescent="0.2">
      <c r="A73" s="51" t="s">
        <v>23</v>
      </c>
      <c r="B73" s="13" t="s">
        <v>95</v>
      </c>
      <c r="C73" s="8"/>
      <c r="D73" s="40">
        <v>23.896999999999998</v>
      </c>
      <c r="E73" s="40">
        <v>23.896999999999998</v>
      </c>
      <c r="F73" s="43"/>
      <c r="G73" s="43"/>
      <c r="H73" s="33"/>
      <c r="I73" s="69"/>
    </row>
    <row r="74" spans="1:9" ht="38.25" x14ac:dyDescent="0.25">
      <c r="A74" s="87" t="s">
        <v>24</v>
      </c>
      <c r="B74" s="13" t="s">
        <v>96</v>
      </c>
      <c r="C74" s="31"/>
      <c r="D74" s="40">
        <v>6.5709999999999997</v>
      </c>
      <c r="E74" s="45">
        <v>6.5709999999999997</v>
      </c>
      <c r="F74" s="33"/>
      <c r="G74" s="43"/>
      <c r="H74" s="40"/>
      <c r="I74" s="69"/>
    </row>
    <row r="75" spans="1:9" ht="38.25" x14ac:dyDescent="0.25">
      <c r="A75" s="88"/>
      <c r="B75" s="13" t="s">
        <v>103</v>
      </c>
      <c r="C75" s="31"/>
      <c r="D75" s="40">
        <v>50.88</v>
      </c>
      <c r="E75" s="40">
        <v>0.88</v>
      </c>
      <c r="F75" s="33">
        <v>50</v>
      </c>
      <c r="G75" s="43"/>
      <c r="H75" s="40"/>
    </row>
    <row r="76" spans="1:9" x14ac:dyDescent="0.2">
      <c r="A76" s="89" t="s">
        <v>25</v>
      </c>
      <c r="B76" s="90"/>
      <c r="C76" s="90"/>
      <c r="D76" s="90"/>
      <c r="E76" s="90"/>
      <c r="F76" s="90"/>
      <c r="G76" s="90"/>
      <c r="H76" s="91"/>
      <c r="I76" s="72"/>
    </row>
    <row r="77" spans="1:9" x14ac:dyDescent="0.2">
      <c r="A77" s="89" t="s">
        <v>9</v>
      </c>
      <c r="B77" s="90"/>
      <c r="C77" s="90"/>
      <c r="D77" s="83">
        <f>SUM(D78:D80)</f>
        <v>8.2799999999999994</v>
      </c>
      <c r="E77" s="83">
        <f>SUM(E78:E80)</f>
        <v>8.2799999999999994</v>
      </c>
      <c r="F77" s="83">
        <f>SUM(F78:F80)</f>
        <v>0</v>
      </c>
      <c r="G77" s="83">
        <f>SUM(G78:G80)</f>
        <v>0</v>
      </c>
      <c r="H77" s="83">
        <f>SUM(H78:H80)</f>
        <v>0</v>
      </c>
    </row>
    <row r="78" spans="1:9" ht="102" x14ac:dyDescent="0.2">
      <c r="A78" s="3" t="s">
        <v>26</v>
      </c>
      <c r="B78" s="17" t="s">
        <v>50</v>
      </c>
      <c r="C78" s="2"/>
      <c r="D78" s="40">
        <v>2.76</v>
      </c>
      <c r="E78" s="40">
        <v>2.76</v>
      </c>
      <c r="F78" s="2"/>
      <c r="G78" s="2"/>
      <c r="H78" s="2"/>
    </row>
    <row r="79" spans="1:9" ht="89.25" x14ac:dyDescent="0.2">
      <c r="A79" s="3"/>
      <c r="B79" s="17" t="s">
        <v>51</v>
      </c>
      <c r="C79" s="2"/>
      <c r="D79" s="40">
        <v>2.76</v>
      </c>
      <c r="E79" s="40">
        <v>2.76</v>
      </c>
      <c r="F79" s="2"/>
      <c r="G79" s="2"/>
      <c r="H79" s="2"/>
    </row>
    <row r="80" spans="1:9" ht="102" x14ac:dyDescent="0.2">
      <c r="A80" s="3"/>
      <c r="B80" s="17" t="s">
        <v>52</v>
      </c>
      <c r="C80" s="2"/>
      <c r="D80" s="40">
        <v>2.76</v>
      </c>
      <c r="E80" s="40">
        <v>2.76</v>
      </c>
      <c r="F80" s="2"/>
      <c r="G80" s="2"/>
      <c r="H80" s="2"/>
    </row>
    <row r="81" spans="1:9" ht="27" customHeight="1" x14ac:dyDescent="0.2">
      <c r="A81" s="89" t="s">
        <v>171</v>
      </c>
      <c r="B81" s="90"/>
      <c r="C81" s="90"/>
      <c r="D81" s="84">
        <f>SUM(D83)</f>
        <v>309.06799999999998</v>
      </c>
      <c r="E81" s="84">
        <f>SUM(E83)</f>
        <v>21.704000000000001</v>
      </c>
      <c r="F81" s="84">
        <f>SUM(F83)</f>
        <v>0</v>
      </c>
      <c r="G81" s="84">
        <f>SUM(G83)</f>
        <v>0</v>
      </c>
      <c r="H81" s="84">
        <f>SUM(H83)</f>
        <v>287.36400000000003</v>
      </c>
    </row>
    <row r="82" spans="1:9" ht="25.5" customHeight="1" x14ac:dyDescent="0.2">
      <c r="A82" s="89" t="s">
        <v>12</v>
      </c>
      <c r="B82" s="90"/>
      <c r="C82" s="90"/>
      <c r="D82" s="90"/>
      <c r="E82" s="90"/>
      <c r="F82" s="90"/>
      <c r="G82" s="90"/>
      <c r="H82" s="91"/>
      <c r="I82" s="74"/>
    </row>
    <row r="83" spans="1:9" x14ac:dyDescent="0.2">
      <c r="A83" s="89" t="s">
        <v>9</v>
      </c>
      <c r="B83" s="90"/>
      <c r="C83" s="90"/>
      <c r="D83" s="83">
        <f>SUM(D84:D96)</f>
        <v>309.06799999999998</v>
      </c>
      <c r="E83" s="83">
        <f>SUM(E84:E96)</f>
        <v>21.704000000000001</v>
      </c>
      <c r="F83" s="83">
        <f>SUM(F84:F96)</f>
        <v>0</v>
      </c>
      <c r="G83" s="83">
        <f>SUM(G84:G96)</f>
        <v>0</v>
      </c>
      <c r="H83" s="83">
        <f>SUM(H84:H96)</f>
        <v>287.36400000000003</v>
      </c>
    </row>
    <row r="84" spans="1:9" ht="51" x14ac:dyDescent="0.2">
      <c r="A84" s="87" t="s">
        <v>133</v>
      </c>
      <c r="B84" s="8" t="s">
        <v>85</v>
      </c>
      <c r="C84" s="9"/>
      <c r="D84" s="19">
        <v>1.6579999999999999</v>
      </c>
      <c r="E84" s="19"/>
      <c r="F84" s="9"/>
      <c r="G84" s="9"/>
      <c r="H84" s="19">
        <v>1.6579999999999999</v>
      </c>
    </row>
    <row r="85" spans="1:9" ht="51" x14ac:dyDescent="0.2">
      <c r="A85" s="88"/>
      <c r="B85" s="8" t="s">
        <v>86</v>
      </c>
      <c r="C85" s="77"/>
      <c r="D85" s="41">
        <v>0.69899999999999995</v>
      </c>
      <c r="E85" s="41">
        <v>0.69899999999999995</v>
      </c>
      <c r="F85" s="9"/>
      <c r="G85" s="9"/>
      <c r="H85" s="9" t="s">
        <v>87</v>
      </c>
    </row>
    <row r="86" spans="1:9" ht="76.5" x14ac:dyDescent="0.2">
      <c r="A86" s="88"/>
      <c r="B86" s="8" t="s">
        <v>88</v>
      </c>
      <c r="C86" s="30"/>
      <c r="D86" s="41">
        <v>8.2799999999999994</v>
      </c>
      <c r="E86" s="41"/>
      <c r="F86" s="2"/>
      <c r="G86" s="2"/>
      <c r="H86" s="41">
        <v>8.2799999999999994</v>
      </c>
    </row>
    <row r="87" spans="1:9" ht="51" customHeight="1" x14ac:dyDescent="0.2">
      <c r="A87" s="88"/>
      <c r="B87" s="87" t="s">
        <v>142</v>
      </c>
      <c r="C87" s="8" t="s">
        <v>143</v>
      </c>
      <c r="D87" s="42">
        <v>2.7080000000000002</v>
      </c>
      <c r="E87" s="45"/>
      <c r="F87" s="45"/>
      <c r="G87" s="45"/>
      <c r="H87" s="45">
        <v>2.7080000000000002</v>
      </c>
    </row>
    <row r="88" spans="1:9" ht="51" x14ac:dyDescent="0.2">
      <c r="A88" s="88"/>
      <c r="B88" s="88"/>
      <c r="C88" s="8" t="s">
        <v>144</v>
      </c>
      <c r="D88" s="42">
        <v>41.787999999999997</v>
      </c>
      <c r="E88" s="45"/>
      <c r="F88" s="45"/>
      <c r="G88" s="45"/>
      <c r="H88" s="42">
        <v>41.787999999999997</v>
      </c>
    </row>
    <row r="89" spans="1:9" ht="25.5" x14ac:dyDescent="0.2">
      <c r="A89" s="88"/>
      <c r="B89" s="88"/>
      <c r="C89" s="8" t="s">
        <v>145</v>
      </c>
      <c r="D89" s="42">
        <v>158.18</v>
      </c>
      <c r="E89" s="45"/>
      <c r="F89" s="45"/>
      <c r="G89" s="45"/>
      <c r="H89" s="42">
        <v>158.18</v>
      </c>
    </row>
    <row r="90" spans="1:9" ht="51" x14ac:dyDescent="0.2">
      <c r="A90" s="92"/>
      <c r="B90" s="92"/>
      <c r="C90" s="13" t="s">
        <v>146</v>
      </c>
      <c r="D90" s="46">
        <v>11.670999999999999</v>
      </c>
      <c r="E90" s="45"/>
      <c r="F90" s="45"/>
      <c r="G90" s="45"/>
      <c r="H90" s="46">
        <v>11.670999999999999</v>
      </c>
    </row>
    <row r="91" spans="1:9" s="23" customFormat="1" ht="76.5" x14ac:dyDescent="0.2">
      <c r="A91" s="85" t="s">
        <v>27</v>
      </c>
      <c r="B91" s="13" t="s">
        <v>136</v>
      </c>
      <c r="C91" s="13" t="s">
        <v>137</v>
      </c>
      <c r="D91" s="46">
        <v>45.914000000000001</v>
      </c>
      <c r="E91" s="47"/>
      <c r="F91" s="47"/>
      <c r="G91" s="46"/>
      <c r="H91" s="46">
        <v>45.914000000000001</v>
      </c>
    </row>
    <row r="92" spans="1:9" s="23" customFormat="1" ht="25.5" x14ac:dyDescent="0.2">
      <c r="A92" s="86"/>
      <c r="B92" s="13" t="s">
        <v>138</v>
      </c>
      <c r="C92" s="13" t="s">
        <v>139</v>
      </c>
      <c r="D92" s="46">
        <v>1.9950000000000001</v>
      </c>
      <c r="E92" s="47"/>
      <c r="F92" s="47"/>
      <c r="G92" s="46"/>
      <c r="H92" s="46">
        <v>1.9950000000000001</v>
      </c>
    </row>
    <row r="93" spans="1:9" s="23" customFormat="1" ht="102" x14ac:dyDescent="0.2">
      <c r="A93" s="86"/>
      <c r="B93" s="13" t="s">
        <v>140</v>
      </c>
      <c r="C93" s="13" t="s">
        <v>141</v>
      </c>
      <c r="D93" s="46">
        <v>15.17</v>
      </c>
      <c r="E93" s="47"/>
      <c r="F93" s="47"/>
      <c r="G93" s="46"/>
      <c r="H93" s="46">
        <v>15.17</v>
      </c>
    </row>
    <row r="94" spans="1:9" ht="51" x14ac:dyDescent="0.2">
      <c r="A94" s="87" t="s">
        <v>28</v>
      </c>
      <c r="B94" s="8" t="s">
        <v>147</v>
      </c>
      <c r="C94" s="8"/>
      <c r="D94" s="45">
        <v>5.0049999999999999</v>
      </c>
      <c r="E94" s="45">
        <v>5.0049999999999999</v>
      </c>
      <c r="F94" s="45"/>
      <c r="G94" s="45"/>
      <c r="H94" s="45"/>
    </row>
    <row r="95" spans="1:9" ht="51" x14ac:dyDescent="0.2">
      <c r="A95" s="88"/>
      <c r="B95" s="8" t="s">
        <v>148</v>
      </c>
      <c r="C95" s="8"/>
      <c r="D95" s="42">
        <v>15</v>
      </c>
      <c r="E95" s="42">
        <v>15</v>
      </c>
      <c r="F95" s="42"/>
      <c r="G95" s="45"/>
      <c r="H95" s="45"/>
    </row>
    <row r="96" spans="1:9" ht="76.5" x14ac:dyDescent="0.2">
      <c r="A96" s="3" t="s">
        <v>36</v>
      </c>
      <c r="B96" s="8" t="s">
        <v>149</v>
      </c>
      <c r="C96" s="8"/>
      <c r="D96" s="42">
        <v>1</v>
      </c>
      <c r="E96" s="45">
        <v>1</v>
      </c>
      <c r="F96" s="45"/>
      <c r="G96" s="45"/>
      <c r="H96" s="45"/>
    </row>
    <row r="97" spans="1:10" ht="27" customHeight="1" x14ac:dyDescent="0.2">
      <c r="A97" s="89" t="s">
        <v>172</v>
      </c>
      <c r="B97" s="90"/>
      <c r="C97" s="90"/>
      <c r="D97" s="84">
        <f>SUM(D99+D109)</f>
        <v>1214.0289999999998</v>
      </c>
      <c r="E97" s="84">
        <f>SUM(E99+E109)</f>
        <v>10.64</v>
      </c>
      <c r="F97" s="84">
        <f>SUM(F99+F109)</f>
        <v>966.56699999999989</v>
      </c>
      <c r="G97" s="84">
        <f>SUM(G99+G109)</f>
        <v>236.822</v>
      </c>
      <c r="H97" s="84">
        <f>SUM(H99+H109)</f>
        <v>0</v>
      </c>
    </row>
    <row r="98" spans="1:10" x14ac:dyDescent="0.2">
      <c r="A98" s="89" t="s">
        <v>13</v>
      </c>
      <c r="B98" s="90"/>
      <c r="C98" s="90"/>
      <c r="D98" s="90"/>
      <c r="E98" s="90"/>
      <c r="F98" s="90"/>
      <c r="G98" s="90"/>
      <c r="H98" s="91"/>
    </row>
    <row r="99" spans="1:10" x14ac:dyDescent="0.2">
      <c r="A99" s="89" t="s">
        <v>9</v>
      </c>
      <c r="B99" s="90"/>
      <c r="C99" s="90"/>
      <c r="D99" s="83">
        <f>SUM(D100:D107)</f>
        <v>1123.5589999999997</v>
      </c>
      <c r="E99" s="83">
        <f>SUM(E100:E107)</f>
        <v>10.64</v>
      </c>
      <c r="F99" s="83">
        <f>SUM(F100:F107)</f>
        <v>876.09699999999987</v>
      </c>
      <c r="G99" s="83">
        <f>SUM(G100:G107)</f>
        <v>236.822</v>
      </c>
      <c r="H99" s="83">
        <f>SUM(H100:H107)</f>
        <v>0</v>
      </c>
    </row>
    <row r="100" spans="1:10" ht="51" x14ac:dyDescent="0.2">
      <c r="A100" s="87" t="s">
        <v>29</v>
      </c>
      <c r="B100" s="3" t="s">
        <v>153</v>
      </c>
      <c r="C100" s="3" t="s">
        <v>164</v>
      </c>
      <c r="D100" s="54">
        <v>529.18499999999995</v>
      </c>
      <c r="E100" s="53"/>
      <c r="F100" s="54">
        <v>529.18499999999995</v>
      </c>
      <c r="G100" s="2"/>
      <c r="H100" s="2"/>
      <c r="I100" s="37"/>
    </row>
    <row r="101" spans="1:10" ht="38.25" x14ac:dyDescent="0.2">
      <c r="A101" s="88"/>
      <c r="B101" s="3" t="s">
        <v>154</v>
      </c>
      <c r="C101" s="3" t="s">
        <v>155</v>
      </c>
      <c r="D101" s="34">
        <v>67.481999999999999</v>
      </c>
      <c r="E101" s="2"/>
      <c r="F101" s="34">
        <v>67.481999999999999</v>
      </c>
      <c r="G101" s="34"/>
      <c r="H101" s="2"/>
    </row>
    <row r="102" spans="1:10" ht="102" x14ac:dyDescent="0.2">
      <c r="A102" s="88"/>
      <c r="B102" s="3" t="s">
        <v>156</v>
      </c>
      <c r="C102" s="3" t="s">
        <v>157</v>
      </c>
      <c r="D102" s="24">
        <v>70.108000000000004</v>
      </c>
      <c r="E102" s="2"/>
      <c r="F102" s="24">
        <v>70.108000000000004</v>
      </c>
      <c r="G102" s="2"/>
      <c r="H102" s="19"/>
      <c r="I102" s="37"/>
      <c r="J102" s="38"/>
    </row>
    <row r="103" spans="1:10" ht="38.25" x14ac:dyDescent="0.2">
      <c r="A103" s="88"/>
      <c r="B103" s="17" t="s">
        <v>158</v>
      </c>
      <c r="C103" s="17" t="s">
        <v>159</v>
      </c>
      <c r="D103" s="34">
        <v>74.471000000000004</v>
      </c>
      <c r="E103" s="20"/>
      <c r="F103" s="34">
        <v>74.471000000000004</v>
      </c>
      <c r="G103" s="25"/>
      <c r="H103" s="2"/>
      <c r="I103" s="39"/>
    </row>
    <row r="104" spans="1:10" ht="51" x14ac:dyDescent="0.2">
      <c r="A104" s="88"/>
      <c r="B104" s="8" t="s">
        <v>160</v>
      </c>
      <c r="C104" s="3" t="s">
        <v>161</v>
      </c>
      <c r="D104" s="41">
        <v>236.822</v>
      </c>
      <c r="E104" s="41"/>
      <c r="F104" s="41"/>
      <c r="G104" s="41">
        <v>236.822</v>
      </c>
      <c r="H104" s="2"/>
    </row>
    <row r="105" spans="1:10" ht="102" x14ac:dyDescent="0.2">
      <c r="A105" s="88"/>
      <c r="B105" s="8" t="s">
        <v>162</v>
      </c>
      <c r="C105" s="3" t="s">
        <v>163</v>
      </c>
      <c r="D105" s="29">
        <v>2.64</v>
      </c>
      <c r="E105" s="29">
        <v>2.64</v>
      </c>
      <c r="F105" s="12"/>
      <c r="G105" s="9"/>
      <c r="H105" s="9"/>
      <c r="I105" s="37"/>
    </row>
    <row r="106" spans="1:10" ht="89.25" x14ac:dyDescent="0.2">
      <c r="A106" s="88"/>
      <c r="B106" s="8" t="s">
        <v>165</v>
      </c>
      <c r="C106" s="3" t="s">
        <v>166</v>
      </c>
      <c r="D106" s="9">
        <v>134.851</v>
      </c>
      <c r="E106" s="9"/>
      <c r="F106" s="9">
        <v>134.851</v>
      </c>
      <c r="G106" s="2"/>
      <c r="H106" s="2"/>
    </row>
    <row r="107" spans="1:10" ht="76.5" x14ac:dyDescent="0.2">
      <c r="A107" s="88"/>
      <c r="B107" s="8" t="s">
        <v>167</v>
      </c>
      <c r="C107" s="3" t="s">
        <v>168</v>
      </c>
      <c r="D107" s="19">
        <v>8</v>
      </c>
      <c r="E107" s="19">
        <v>8</v>
      </c>
      <c r="F107" s="19"/>
      <c r="G107" s="19"/>
      <c r="H107" s="19"/>
    </row>
    <row r="108" spans="1:10" x14ac:dyDescent="0.2">
      <c r="A108" s="89" t="s">
        <v>14</v>
      </c>
      <c r="B108" s="90"/>
      <c r="C108" s="90"/>
      <c r="D108" s="90"/>
      <c r="E108" s="90"/>
      <c r="F108" s="90"/>
      <c r="G108" s="90"/>
      <c r="H108" s="91"/>
    </row>
    <row r="109" spans="1:10" x14ac:dyDescent="0.2">
      <c r="A109" s="89" t="s">
        <v>9</v>
      </c>
      <c r="B109" s="90"/>
      <c r="C109" s="90"/>
      <c r="D109" s="83">
        <f>SUM(D110:D116)</f>
        <v>90.47</v>
      </c>
      <c r="E109" s="83">
        <f>SUM(E110:E116)</f>
        <v>0</v>
      </c>
      <c r="F109" s="83">
        <f>SUM(F110:F116)</f>
        <v>90.47</v>
      </c>
      <c r="G109" s="83">
        <f>SUM(G110:G116)</f>
        <v>0</v>
      </c>
      <c r="H109" s="83">
        <f>SUM(H110:H116)</f>
        <v>0</v>
      </c>
    </row>
    <row r="110" spans="1:10" ht="63.75" x14ac:dyDescent="0.2">
      <c r="A110" s="87" t="s">
        <v>30</v>
      </c>
      <c r="B110" s="13" t="s">
        <v>119</v>
      </c>
      <c r="C110" s="8" t="s">
        <v>120</v>
      </c>
      <c r="D110" s="49">
        <v>3.9609999999999999</v>
      </c>
      <c r="E110" s="49"/>
      <c r="F110" s="49">
        <v>3.9609999999999999</v>
      </c>
      <c r="G110" s="49"/>
      <c r="H110" s="33"/>
      <c r="I110" s="69"/>
    </row>
    <row r="111" spans="1:10" ht="25.5" x14ac:dyDescent="0.2">
      <c r="A111" s="88"/>
      <c r="B111" s="8" t="s">
        <v>125</v>
      </c>
      <c r="C111" s="8" t="s">
        <v>126</v>
      </c>
      <c r="D111" s="49">
        <v>2.3199999999999998</v>
      </c>
      <c r="E111" s="49"/>
      <c r="F111" s="49">
        <v>2.3199999999999998</v>
      </c>
      <c r="G111" s="33"/>
      <c r="H111" s="33"/>
    </row>
    <row r="112" spans="1:10" ht="25.5" x14ac:dyDescent="0.2">
      <c r="A112" s="92"/>
      <c r="B112" s="13" t="s">
        <v>131</v>
      </c>
      <c r="C112" s="8" t="s">
        <v>132</v>
      </c>
      <c r="D112" s="49">
        <v>18.138000000000002</v>
      </c>
      <c r="E112" s="49"/>
      <c r="F112" s="49">
        <v>18.138000000000002</v>
      </c>
      <c r="G112" s="33"/>
      <c r="H112" s="33"/>
    </row>
    <row r="113" spans="1:9" ht="38.25" x14ac:dyDescent="0.2">
      <c r="A113" s="87" t="s">
        <v>31</v>
      </c>
      <c r="B113" s="8" t="s">
        <v>121</v>
      </c>
      <c r="C113" s="3" t="s">
        <v>122</v>
      </c>
      <c r="D113" s="49">
        <v>27.398</v>
      </c>
      <c r="E113" s="49"/>
      <c r="F113" s="49">
        <v>27.398</v>
      </c>
      <c r="G113" s="33"/>
      <c r="H113" s="33"/>
    </row>
    <row r="114" spans="1:9" ht="38.25" x14ac:dyDescent="0.2">
      <c r="A114" s="88"/>
      <c r="B114" s="8" t="s">
        <v>123</v>
      </c>
      <c r="C114" s="8" t="s">
        <v>124</v>
      </c>
      <c r="D114" s="49">
        <v>26.13</v>
      </c>
      <c r="E114" s="49"/>
      <c r="F114" s="49">
        <v>26.13</v>
      </c>
      <c r="G114" s="33"/>
      <c r="H114" s="33"/>
    </row>
    <row r="115" spans="1:9" ht="25.5" x14ac:dyDescent="0.2">
      <c r="A115" s="88"/>
      <c r="B115" s="13" t="s">
        <v>128</v>
      </c>
      <c r="C115" s="8" t="s">
        <v>127</v>
      </c>
      <c r="D115" s="49">
        <v>3.5760000000000001</v>
      </c>
      <c r="E115" s="49"/>
      <c r="F115" s="49">
        <v>3.5760000000000001</v>
      </c>
      <c r="G115" s="33"/>
      <c r="H115" s="33"/>
    </row>
    <row r="116" spans="1:9" ht="25.5" x14ac:dyDescent="0.2">
      <c r="A116" s="88"/>
      <c r="B116" s="80" t="s">
        <v>129</v>
      </c>
      <c r="C116" s="57" t="s">
        <v>130</v>
      </c>
      <c r="D116" s="81">
        <v>8.9469999999999992</v>
      </c>
      <c r="E116" s="81"/>
      <c r="F116" s="81">
        <v>8.9469999999999992</v>
      </c>
      <c r="G116" s="82"/>
      <c r="H116" s="82"/>
    </row>
    <row r="117" spans="1:9" ht="14.25" x14ac:dyDescent="0.2">
      <c r="A117" s="89" t="s">
        <v>173</v>
      </c>
      <c r="B117" s="90"/>
      <c r="C117" s="90"/>
      <c r="D117" s="84">
        <f>SUM(D122+D119)</f>
        <v>547.58000000000004</v>
      </c>
      <c r="E117" s="84">
        <f t="shared" ref="E117:H117" si="1">SUM(E122+E119)</f>
        <v>3</v>
      </c>
      <c r="F117" s="84">
        <f t="shared" si="1"/>
        <v>0</v>
      </c>
      <c r="G117" s="84">
        <f t="shared" si="1"/>
        <v>278.12700000000001</v>
      </c>
      <c r="H117" s="84">
        <f t="shared" si="1"/>
        <v>266.45299999999997</v>
      </c>
    </row>
    <row r="118" spans="1:9" ht="27" customHeight="1" x14ac:dyDescent="0.2">
      <c r="A118" s="89" t="s">
        <v>176</v>
      </c>
      <c r="B118" s="90"/>
      <c r="C118" s="90"/>
      <c r="D118" s="90"/>
      <c r="E118" s="90"/>
      <c r="F118" s="90"/>
      <c r="G118" s="90"/>
      <c r="H118" s="91"/>
    </row>
    <row r="119" spans="1:9" x14ac:dyDescent="0.2">
      <c r="A119" s="89" t="s">
        <v>9</v>
      </c>
      <c r="B119" s="90"/>
      <c r="C119" s="90"/>
      <c r="D119" s="83">
        <f>D120</f>
        <v>201.077</v>
      </c>
      <c r="E119" s="83">
        <f t="shared" ref="E119:H119" si="2">E120</f>
        <v>0</v>
      </c>
      <c r="F119" s="83">
        <f t="shared" si="2"/>
        <v>0</v>
      </c>
      <c r="G119" s="83">
        <f t="shared" si="2"/>
        <v>0</v>
      </c>
      <c r="H119" s="83">
        <f t="shared" si="2"/>
        <v>201.077</v>
      </c>
    </row>
    <row r="120" spans="1:9" ht="76.5" x14ac:dyDescent="0.2">
      <c r="A120" s="57" t="s">
        <v>178</v>
      </c>
      <c r="B120" s="8" t="s">
        <v>177</v>
      </c>
      <c r="C120" s="3" t="s">
        <v>179</v>
      </c>
      <c r="D120" s="48">
        <v>201.077</v>
      </c>
      <c r="E120" s="48"/>
      <c r="F120" s="48"/>
      <c r="G120" s="48"/>
      <c r="H120" s="48">
        <v>201.077</v>
      </c>
    </row>
    <row r="121" spans="1:9" x14ac:dyDescent="0.2">
      <c r="A121" s="89" t="s">
        <v>15</v>
      </c>
      <c r="B121" s="90"/>
      <c r="C121" s="90"/>
      <c r="D121" s="90"/>
      <c r="E121" s="90"/>
      <c r="F121" s="90"/>
      <c r="G121" s="90"/>
      <c r="H121" s="91"/>
    </row>
    <row r="122" spans="1:9" x14ac:dyDescent="0.2">
      <c r="A122" s="89" t="s">
        <v>9</v>
      </c>
      <c r="B122" s="90"/>
      <c r="C122" s="90"/>
      <c r="D122" s="83">
        <f>SUM(D123:D125)</f>
        <v>346.50300000000004</v>
      </c>
      <c r="E122" s="83">
        <f>SUM(E123:E125)</f>
        <v>3</v>
      </c>
      <c r="F122" s="83">
        <f>SUM(F123:F125)</f>
        <v>0</v>
      </c>
      <c r="G122" s="83">
        <f>SUM(G123:G125)</f>
        <v>278.12700000000001</v>
      </c>
      <c r="H122" s="83">
        <f>SUM(H123:H125)</f>
        <v>65.376000000000005</v>
      </c>
    </row>
    <row r="123" spans="1:9" ht="51" x14ac:dyDescent="0.2">
      <c r="A123" s="51" t="s">
        <v>32</v>
      </c>
      <c r="B123" s="8" t="s">
        <v>115</v>
      </c>
      <c r="C123" s="58"/>
      <c r="D123" s="48">
        <v>65.376000000000005</v>
      </c>
      <c r="E123" s="2"/>
      <c r="F123" s="2"/>
      <c r="G123" s="2"/>
      <c r="H123" s="48">
        <v>65.376000000000005</v>
      </c>
      <c r="I123" s="69"/>
    </row>
    <row r="124" spans="1:9" ht="51" x14ac:dyDescent="0.2">
      <c r="A124" s="87" t="s">
        <v>116</v>
      </c>
      <c r="B124" s="8" t="s">
        <v>180</v>
      </c>
      <c r="C124" s="3" t="s">
        <v>181</v>
      </c>
      <c r="D124" s="48">
        <v>278.12700000000001</v>
      </c>
      <c r="E124" s="2"/>
      <c r="F124" s="2"/>
      <c r="G124" s="48">
        <v>278.12700000000001</v>
      </c>
      <c r="H124" s="48"/>
      <c r="I124" s="69"/>
    </row>
    <row r="125" spans="1:9" ht="130.5" customHeight="1" x14ac:dyDescent="0.2">
      <c r="A125" s="92"/>
      <c r="B125" s="8" t="s">
        <v>117</v>
      </c>
      <c r="C125" s="58"/>
      <c r="D125" s="48">
        <v>3</v>
      </c>
      <c r="E125" s="48">
        <v>3</v>
      </c>
      <c r="F125" s="48"/>
      <c r="G125" s="48"/>
      <c r="H125" s="48"/>
    </row>
    <row r="126" spans="1:9" ht="14.25" x14ac:dyDescent="0.2">
      <c r="A126" s="89" t="s">
        <v>174</v>
      </c>
      <c r="B126" s="90"/>
      <c r="C126" s="90"/>
      <c r="D126" s="84">
        <f>SUM(D128+D133)</f>
        <v>58.447000000000003</v>
      </c>
      <c r="E126" s="84">
        <f>SUM(E128+E133)</f>
        <v>58.447000000000003</v>
      </c>
      <c r="F126" s="84">
        <f>SUM(F128+F133)</f>
        <v>0</v>
      </c>
      <c r="G126" s="84">
        <f>SUM(G128+G133)</f>
        <v>0</v>
      </c>
      <c r="H126" s="84">
        <f>SUM(H128+H133)</f>
        <v>0</v>
      </c>
    </row>
    <row r="127" spans="1:9" x14ac:dyDescent="0.2">
      <c r="A127" s="89" t="s">
        <v>42</v>
      </c>
      <c r="B127" s="90"/>
      <c r="C127" s="90"/>
      <c r="D127" s="90"/>
      <c r="E127" s="90"/>
      <c r="F127" s="90"/>
      <c r="G127" s="90"/>
      <c r="H127" s="91"/>
    </row>
    <row r="128" spans="1:9" x14ac:dyDescent="0.2">
      <c r="A128" s="89" t="s">
        <v>9</v>
      </c>
      <c r="B128" s="90"/>
      <c r="C128" s="90"/>
      <c r="D128" s="83">
        <f>SUM(D129:D131)</f>
        <v>35.750999999999998</v>
      </c>
      <c r="E128" s="83">
        <f>SUM(E129:E131)</f>
        <v>35.750999999999998</v>
      </c>
      <c r="F128" s="83">
        <f>SUM(F129:F131)</f>
        <v>0</v>
      </c>
      <c r="G128" s="83">
        <f>SUM(G129:G131)</f>
        <v>0</v>
      </c>
      <c r="H128" s="83">
        <f>SUM(H129:H131)</f>
        <v>0</v>
      </c>
    </row>
    <row r="129" spans="1:9" ht="120" customHeight="1" x14ac:dyDescent="0.2">
      <c r="A129" s="3" t="s">
        <v>107</v>
      </c>
      <c r="B129" s="35" t="s">
        <v>108</v>
      </c>
      <c r="C129" s="27"/>
      <c r="D129" s="36">
        <v>10.26</v>
      </c>
      <c r="E129" s="36">
        <v>10.26</v>
      </c>
      <c r="F129" s="36"/>
      <c r="G129" s="27"/>
      <c r="H129" s="27"/>
    </row>
    <row r="130" spans="1:9" ht="102" x14ac:dyDescent="0.2">
      <c r="A130" s="87" t="s">
        <v>33</v>
      </c>
      <c r="B130" s="35" t="s">
        <v>104</v>
      </c>
      <c r="C130" s="27"/>
      <c r="D130" s="36">
        <v>2.3959999999999999</v>
      </c>
      <c r="E130" s="36">
        <v>2.3959999999999999</v>
      </c>
      <c r="F130" s="36"/>
      <c r="G130" s="79"/>
      <c r="H130" s="27"/>
    </row>
    <row r="131" spans="1:9" ht="63.75" x14ac:dyDescent="0.2">
      <c r="A131" s="92"/>
      <c r="B131" s="35" t="s">
        <v>118</v>
      </c>
      <c r="C131" s="27"/>
      <c r="D131" s="36">
        <v>23.094999999999999</v>
      </c>
      <c r="E131" s="33">
        <v>23.094999999999999</v>
      </c>
      <c r="F131" s="36"/>
      <c r="G131" s="79"/>
      <c r="H131" s="27"/>
    </row>
    <row r="132" spans="1:9" s="50" customFormat="1" ht="27.75" customHeight="1" x14ac:dyDescent="0.2">
      <c r="A132" s="99" t="s">
        <v>34</v>
      </c>
      <c r="B132" s="100"/>
      <c r="C132" s="100"/>
      <c r="D132" s="100"/>
      <c r="E132" s="100"/>
      <c r="F132" s="100"/>
      <c r="G132" s="100"/>
      <c r="H132" s="101"/>
    </row>
    <row r="133" spans="1:9" x14ac:dyDescent="0.2">
      <c r="A133" s="89" t="s">
        <v>9</v>
      </c>
      <c r="B133" s="90"/>
      <c r="C133" s="90"/>
      <c r="D133" s="83">
        <f>SUM(D134)</f>
        <v>22.696000000000002</v>
      </c>
      <c r="E133" s="83">
        <f>SUM(E134)</f>
        <v>22.696000000000002</v>
      </c>
      <c r="F133" s="83">
        <f>SUM(F134)</f>
        <v>0</v>
      </c>
      <c r="G133" s="83">
        <f>SUM(G134)</f>
        <v>0</v>
      </c>
      <c r="H133" s="83">
        <f>SUM(H134)</f>
        <v>0</v>
      </c>
    </row>
    <row r="134" spans="1:9" ht="63.75" x14ac:dyDescent="0.2">
      <c r="A134" s="3" t="s">
        <v>35</v>
      </c>
      <c r="B134" s="14" t="s">
        <v>40</v>
      </c>
      <c r="C134" s="14" t="s">
        <v>150</v>
      </c>
      <c r="D134" s="33">
        <v>22.696000000000002</v>
      </c>
      <c r="E134" s="33">
        <v>22.696000000000002</v>
      </c>
      <c r="F134" s="2"/>
      <c r="G134" s="2"/>
      <c r="H134" s="10"/>
    </row>
    <row r="135" spans="1:9" s="6" customFormat="1" x14ac:dyDescent="0.2">
      <c r="A135" s="97" t="s">
        <v>39</v>
      </c>
      <c r="B135" s="98"/>
      <c r="C135" s="98"/>
      <c r="D135" s="22">
        <f>SUM(D126+D117+D97+D81+D8)</f>
        <v>9446.7999999999993</v>
      </c>
      <c r="E135" s="22">
        <f>SUM(E126+E117+E97+E81+E8)</f>
        <v>572.41599999999994</v>
      </c>
      <c r="F135" s="22">
        <f>SUM(F126+F117+F97+F81+F8)</f>
        <v>1389.6459999999997</v>
      </c>
      <c r="G135" s="22">
        <f>SUM(G126+G117+G97+G81+G8)</f>
        <v>6793.3870000000006</v>
      </c>
      <c r="H135" s="22">
        <f>SUM(H126+H117+H97+H81+H8)</f>
        <v>691.351</v>
      </c>
      <c r="I135" s="72"/>
    </row>
    <row r="137" spans="1:9" x14ac:dyDescent="0.2">
      <c r="D137" s="59"/>
    </row>
  </sheetData>
  <mergeCells count="54">
    <mergeCell ref="A118:H118"/>
    <mergeCell ref="A124:A125"/>
    <mergeCell ref="A119:C119"/>
    <mergeCell ref="A99:C99"/>
    <mergeCell ref="A109:C109"/>
    <mergeCell ref="A8:C8"/>
    <mergeCell ref="A47:C47"/>
    <mergeCell ref="A77:C77"/>
    <mergeCell ref="A42:C42"/>
    <mergeCell ref="A11:A24"/>
    <mergeCell ref="A25:A35"/>
    <mergeCell ref="A41:H41"/>
    <mergeCell ref="A36:A40"/>
    <mergeCell ref="C11:C21"/>
    <mergeCell ref="A58:A60"/>
    <mergeCell ref="A7:C7"/>
    <mergeCell ref="A81:C81"/>
    <mergeCell ref="A97:C97"/>
    <mergeCell ref="A48:A57"/>
    <mergeCell ref="A71:A72"/>
    <mergeCell ref="A74:A75"/>
    <mergeCell ref="A44:A45"/>
    <mergeCell ref="A46:H46"/>
    <mergeCell ref="A9:H9"/>
    <mergeCell ref="A10:C10"/>
    <mergeCell ref="A94:A95"/>
    <mergeCell ref="A61:A66"/>
    <mergeCell ref="A135:C135"/>
    <mergeCell ref="A122:C122"/>
    <mergeCell ref="A128:C128"/>
    <mergeCell ref="A133:C133"/>
    <mergeCell ref="A126:C126"/>
    <mergeCell ref="A130:A131"/>
    <mergeCell ref="A132:H132"/>
    <mergeCell ref="A127:H127"/>
    <mergeCell ref="A113:A116"/>
    <mergeCell ref="A121:H121"/>
    <mergeCell ref="A108:H108"/>
    <mergeCell ref="A100:A107"/>
    <mergeCell ref="A117:C117"/>
    <mergeCell ref="A98:H98"/>
    <mergeCell ref="A110:A112"/>
    <mergeCell ref="D5:D6"/>
    <mergeCell ref="E5:H5"/>
    <mergeCell ref="A5:A6"/>
    <mergeCell ref="B5:B6"/>
    <mergeCell ref="C5:C6"/>
    <mergeCell ref="A91:A93"/>
    <mergeCell ref="A68:A70"/>
    <mergeCell ref="A76:H76"/>
    <mergeCell ref="A82:H82"/>
    <mergeCell ref="A83:C83"/>
    <mergeCell ref="B87:B90"/>
    <mergeCell ref="A84:A90"/>
  </mergeCells>
  <phoneticPr fontId="10" type="noConversion"/>
  <printOptions horizontalCentered="1"/>
  <pageMargins left="0.39370078740157483" right="0.75" top="0.35433070866141736" bottom="0.15748031496062992" header="0.31496062992125984" footer="0.31496062992125984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5" sqref="B195"/>
    </sheetView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Latovska</dc:creator>
  <cp:lastModifiedBy>Latovska</cp:lastModifiedBy>
  <cp:lastPrinted>2016-03-09T12:37:47Z</cp:lastPrinted>
  <dcterms:created xsi:type="dcterms:W3CDTF">2014-10-23T12:38:19Z</dcterms:created>
  <dcterms:modified xsi:type="dcterms:W3CDTF">2016-03-17T12:43:38Z</dcterms:modified>
</cp:coreProperties>
</file>